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fst\Documents\!Villa Website\Website Uploads\Water Usage\"/>
    </mc:Choice>
  </mc:AlternateContent>
  <xr:revisionPtr revIDLastSave="0" documentId="8_{2A48A39E-5EDB-40C2-8C7F-CA8C1BBC2BC1}" xr6:coauthVersionLast="47" xr6:coauthVersionMax="47" xr10:uidLastSave="{00000000-0000-0000-0000-000000000000}"/>
  <bookViews>
    <workbookView xWindow="4896" yWindow="1500" windowWidth="25524" windowHeight="15144" tabRatio="876" xr2:uid="{00000000-000D-0000-FFFF-FFFF00000000}"/>
  </bookViews>
  <sheets>
    <sheet name="Summery Sheet" sheetId="2" r:id="rId1"/>
    <sheet name="Prior years Summery" sheetId="3" r:id="rId2"/>
    <sheet name="2026 monthly meters" sheetId="21" r:id="rId3"/>
    <sheet name="2025 Monthly Meters" sheetId="20" r:id="rId4"/>
    <sheet name="2024 Monthly Meters" sheetId="19" r:id="rId5"/>
    <sheet name="2023 Monthly Meters" sheetId="18" r:id="rId6"/>
    <sheet name="2022 Monthly Meters" sheetId="17" r:id="rId7"/>
    <sheet name="2021 Monthly Meters" sheetId="16" r:id="rId8"/>
    <sheet name="2020 Monthly Meters" sheetId="15" r:id="rId9"/>
    <sheet name="2019 Monthly Meters" sheetId="14" r:id="rId10"/>
    <sheet name="2018 Monthly Meters" sheetId="13" r:id="rId11"/>
    <sheet name="2017 Monthly Meters" sheetId="12" r:id="rId12"/>
    <sheet name="2016 Monthly Meters" sheetId="11" r:id="rId13"/>
    <sheet name="2015 Monthly Meters" sheetId="10" r:id="rId14"/>
    <sheet name="2014 Monthly Meters" sheetId="9" r:id="rId15"/>
    <sheet name="2013 Monthly Meters" sheetId="8" r:id="rId16"/>
    <sheet name="2012 Monthly Meters" sheetId="7" r:id="rId17"/>
  </sheets>
  <definedNames>
    <definedName name="_xlnm.Print_Area" localSheetId="16">'2012 Monthly Meters'!$B$1:$L$151</definedName>
    <definedName name="_xlnm.Print_Area" localSheetId="13">'2015 Monthly Meters'!$A$1:$K$146</definedName>
    <definedName name="_xlnm.Print_Area" localSheetId="12">'2016 Monthly Meters'!$A$1:$K$146</definedName>
    <definedName name="_xlnm.Print_Area" localSheetId="9">'2019 Monthly Meters'!$A$1:$K$145</definedName>
    <definedName name="_xlnm.Print_Area" localSheetId="7">'2021 Monthly Meters'!$A$1:$K$146</definedName>
    <definedName name="_xlnm.Print_Area" localSheetId="6">'2022 Monthly Meters'!$A$1:$K$145</definedName>
    <definedName name="_xlnm.Print_Area" localSheetId="1">'Prior years Summery'!$B$1:$L$194</definedName>
    <definedName name="_xlnm.Print_Area" localSheetId="0">'Summery Sheet'!$A$2:$G$47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5" i="21" l="1"/>
  <c r="I357" i="3"/>
  <c r="K37" i="21"/>
  <c r="I358" i="3"/>
  <c r="I359" i="3"/>
  <c r="K49" i="21"/>
  <c r="I360" i="3"/>
  <c r="K12" i="21"/>
  <c r="I356" i="3"/>
  <c r="K73" i="21"/>
  <c r="I361" i="3"/>
  <c r="K85" i="21"/>
  <c r="I362" i="3"/>
  <c r="K97" i="21"/>
  <c r="I363" i="3"/>
  <c r="K109" i="21"/>
  <c r="I364" i="3"/>
  <c r="K121" i="21"/>
  <c r="I365" i="3"/>
  <c r="K133" i="21"/>
  <c r="I366" i="3"/>
  <c r="K145" i="21"/>
  <c r="I367" i="3"/>
  <c r="I368" i="3"/>
  <c r="F46" i="2"/>
  <c r="K145" i="20"/>
  <c r="I349" i="3"/>
  <c r="I350" i="3"/>
  <c r="D145" i="20"/>
  <c r="H349" i="3"/>
  <c r="B37" i="21"/>
  <c r="C358" i="3"/>
  <c r="B25" i="21"/>
  <c r="C357" i="3"/>
  <c r="B12" i="21"/>
  <c r="C356" i="3"/>
  <c r="B12" i="20"/>
  <c r="C338" i="3"/>
  <c r="B145" i="21"/>
  <c r="E16" i="2"/>
  <c r="B133" i="21"/>
  <c r="E15" i="2"/>
  <c r="B121" i="21"/>
  <c r="E14" i="2"/>
  <c r="B109" i="21"/>
  <c r="E13" i="2"/>
  <c r="B97" i="21"/>
  <c r="E12" i="2"/>
  <c r="B85" i="21"/>
  <c r="E11" i="2"/>
  <c r="B73" i="21"/>
  <c r="E10" i="2"/>
  <c r="B61" i="21"/>
  <c r="E9" i="2"/>
  <c r="B49" i="21"/>
  <c r="E8" i="2"/>
  <c r="E7" i="2"/>
  <c r="E6" i="2"/>
  <c r="E5" i="2"/>
  <c r="D145" i="21"/>
  <c r="D16" i="2"/>
  <c r="D133" i="21"/>
  <c r="D15" i="2"/>
  <c r="D121" i="21"/>
  <c r="D14" i="2"/>
  <c r="D109" i="21"/>
  <c r="D13" i="2"/>
  <c r="D97" i="21"/>
  <c r="D12" i="2"/>
  <c r="D85" i="21"/>
  <c r="D11" i="2"/>
  <c r="D73" i="21"/>
  <c r="D10" i="2"/>
  <c r="D61" i="21"/>
  <c r="D9" i="2"/>
  <c r="D49" i="21"/>
  <c r="D8" i="2"/>
  <c r="D37" i="21"/>
  <c r="D7" i="2"/>
  <c r="D25" i="21"/>
  <c r="D6" i="2"/>
  <c r="D12" i="21"/>
  <c r="D5" i="2"/>
  <c r="B16" i="2"/>
  <c r="B15" i="2"/>
  <c r="B14" i="2"/>
  <c r="B13" i="2"/>
  <c r="B12" i="2"/>
  <c r="B11" i="2"/>
  <c r="B10" i="2"/>
  <c r="K61" i="21"/>
  <c r="B9" i="2"/>
  <c r="B8" i="2"/>
  <c r="B7" i="2"/>
  <c r="I145" i="21"/>
  <c r="C16" i="2"/>
  <c r="I133" i="21"/>
  <c r="C15" i="2"/>
  <c r="I121" i="21"/>
  <c r="C14" i="2"/>
  <c r="I109" i="21"/>
  <c r="C13" i="2"/>
  <c r="I97" i="21"/>
  <c r="C12" i="2"/>
  <c r="I85" i="21"/>
  <c r="C11" i="2"/>
  <c r="I73" i="21"/>
  <c r="C10" i="2"/>
  <c r="I61" i="21"/>
  <c r="C9" i="2"/>
  <c r="I49" i="21"/>
  <c r="C8" i="2"/>
  <c r="I37" i="21"/>
  <c r="C7" i="2"/>
  <c r="I25" i="21"/>
  <c r="C6" i="2"/>
  <c r="B6" i="2"/>
  <c r="B5" i="2"/>
  <c r="I12" i="21"/>
  <c r="C5" i="2"/>
  <c r="H358" i="3"/>
  <c r="H356" i="3"/>
  <c r="H357" i="3"/>
  <c r="H359" i="3"/>
  <c r="H360" i="3"/>
  <c r="H361" i="3"/>
  <c r="H362" i="3"/>
  <c r="H363" i="3"/>
  <c r="H364" i="3"/>
  <c r="H365" i="3"/>
  <c r="H366" i="3"/>
  <c r="H367" i="3"/>
  <c r="H368" i="3"/>
  <c r="G46" i="2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46" i="2"/>
  <c r="J358" i="3"/>
  <c r="J356" i="3"/>
  <c r="J357" i="3"/>
  <c r="J359" i="3"/>
  <c r="J360" i="3"/>
  <c r="J361" i="3"/>
  <c r="J362" i="3"/>
  <c r="J363" i="3"/>
  <c r="J364" i="3"/>
  <c r="J365" i="3"/>
  <c r="J366" i="3"/>
  <c r="J367" i="3"/>
  <c r="J368" i="3"/>
  <c r="C46" i="2"/>
  <c r="C367" i="3"/>
  <c r="C366" i="3"/>
  <c r="C365" i="3"/>
  <c r="C364" i="3"/>
  <c r="C363" i="3"/>
  <c r="C362" i="3"/>
  <c r="C361" i="3"/>
  <c r="C360" i="3"/>
  <c r="C359" i="3"/>
  <c r="L368" i="3"/>
  <c r="K368" i="3"/>
  <c r="E357" i="3"/>
  <c r="E358" i="3"/>
  <c r="E359" i="3"/>
  <c r="E361" i="3"/>
  <c r="E362" i="3"/>
  <c r="E363" i="3"/>
  <c r="E365" i="3"/>
  <c r="E366" i="3"/>
  <c r="E367" i="3"/>
  <c r="L367" i="3"/>
  <c r="K367" i="3"/>
  <c r="G367" i="3"/>
  <c r="F367" i="3"/>
  <c r="L366" i="3"/>
  <c r="K366" i="3"/>
  <c r="G366" i="3"/>
  <c r="F366" i="3"/>
  <c r="L365" i="3"/>
  <c r="K365" i="3"/>
  <c r="G365" i="3"/>
  <c r="F365" i="3"/>
  <c r="L364" i="3"/>
  <c r="K364" i="3"/>
  <c r="L363" i="3"/>
  <c r="K363" i="3"/>
  <c r="G363" i="3"/>
  <c r="F363" i="3"/>
  <c r="L362" i="3"/>
  <c r="K362" i="3"/>
  <c r="G362" i="3"/>
  <c r="F362" i="3"/>
  <c r="L361" i="3"/>
  <c r="K361" i="3"/>
  <c r="G361" i="3"/>
  <c r="F361" i="3"/>
  <c r="L360" i="3"/>
  <c r="K360" i="3"/>
  <c r="L359" i="3"/>
  <c r="K359" i="3"/>
  <c r="G359" i="3"/>
  <c r="F359" i="3"/>
  <c r="L358" i="3"/>
  <c r="K358" i="3"/>
  <c r="G358" i="3"/>
  <c r="F358" i="3"/>
  <c r="L357" i="3"/>
  <c r="K357" i="3"/>
  <c r="G357" i="3"/>
  <c r="F357" i="3"/>
  <c r="L356" i="3"/>
  <c r="K356" i="3"/>
  <c r="B145" i="20"/>
  <c r="C349" i="3"/>
  <c r="L139" i="21"/>
  <c r="L145" i="21"/>
  <c r="J139" i="21"/>
  <c r="J145" i="21"/>
  <c r="E139" i="21"/>
  <c r="E145" i="21"/>
  <c r="C139" i="21"/>
  <c r="C145" i="21"/>
  <c r="M143" i="21"/>
  <c r="N143" i="21"/>
  <c r="L143" i="21"/>
  <c r="J143" i="21"/>
  <c r="F143" i="21"/>
  <c r="G143" i="21"/>
  <c r="E143" i="21"/>
  <c r="C143" i="21"/>
  <c r="M142" i="21"/>
  <c r="N142" i="21"/>
  <c r="L142" i="21"/>
  <c r="J142" i="21"/>
  <c r="F142" i="21"/>
  <c r="G142" i="21"/>
  <c r="E142" i="21"/>
  <c r="C142" i="21"/>
  <c r="M141" i="21"/>
  <c r="N141" i="21"/>
  <c r="L141" i="21"/>
  <c r="J141" i="21"/>
  <c r="F141" i="21"/>
  <c r="G141" i="21"/>
  <c r="E141" i="21"/>
  <c r="C141" i="21"/>
  <c r="M140" i="21"/>
  <c r="N140" i="21"/>
  <c r="L140" i="21"/>
  <c r="J140" i="21"/>
  <c r="F140" i="21"/>
  <c r="G140" i="21"/>
  <c r="E140" i="21"/>
  <c r="C140" i="21"/>
  <c r="M139" i="21"/>
  <c r="N139" i="21"/>
  <c r="F139" i="21"/>
  <c r="G139" i="21"/>
  <c r="L127" i="21"/>
  <c r="L133" i="21"/>
  <c r="J127" i="21"/>
  <c r="J133" i="21"/>
  <c r="E127" i="21"/>
  <c r="E133" i="21"/>
  <c r="C127" i="21"/>
  <c r="C133" i="21"/>
  <c r="M131" i="21"/>
  <c r="N131" i="21"/>
  <c r="L131" i="21"/>
  <c r="J131" i="21"/>
  <c r="F131" i="21"/>
  <c r="G131" i="21"/>
  <c r="E131" i="21"/>
  <c r="C131" i="21"/>
  <c r="M130" i="21"/>
  <c r="N130" i="21"/>
  <c r="L130" i="21"/>
  <c r="J130" i="21"/>
  <c r="F130" i="21"/>
  <c r="G130" i="21"/>
  <c r="E130" i="21"/>
  <c r="C130" i="21"/>
  <c r="M129" i="21"/>
  <c r="N129" i="21"/>
  <c r="L129" i="21"/>
  <c r="J129" i="21"/>
  <c r="F129" i="21"/>
  <c r="G129" i="21"/>
  <c r="E129" i="21"/>
  <c r="C129" i="21"/>
  <c r="M128" i="21"/>
  <c r="N128" i="21"/>
  <c r="L128" i="21"/>
  <c r="J128" i="21"/>
  <c r="F128" i="21"/>
  <c r="G128" i="21"/>
  <c r="E128" i="21"/>
  <c r="C128" i="21"/>
  <c r="M127" i="21"/>
  <c r="N127" i="21"/>
  <c r="F127" i="21"/>
  <c r="G127" i="21"/>
  <c r="L115" i="21"/>
  <c r="L116" i="21"/>
  <c r="L117" i="21"/>
  <c r="L118" i="21"/>
  <c r="L119" i="21"/>
  <c r="L121" i="21"/>
  <c r="J115" i="21"/>
  <c r="J116" i="21"/>
  <c r="J117" i="21"/>
  <c r="J118" i="21"/>
  <c r="J119" i="21"/>
  <c r="J121" i="21"/>
  <c r="E115" i="21"/>
  <c r="E116" i="21"/>
  <c r="E117" i="21"/>
  <c r="E118" i="21"/>
  <c r="E119" i="21"/>
  <c r="E121" i="21"/>
  <c r="C115" i="21"/>
  <c r="C116" i="21"/>
  <c r="C117" i="21"/>
  <c r="C118" i="21"/>
  <c r="C119" i="21"/>
  <c r="C121" i="21"/>
  <c r="M119" i="21"/>
  <c r="N119" i="21"/>
  <c r="F119" i="21"/>
  <c r="G119" i="21"/>
  <c r="M118" i="21"/>
  <c r="N118" i="21"/>
  <c r="F118" i="21"/>
  <c r="G118" i="21"/>
  <c r="M117" i="21"/>
  <c r="N117" i="21"/>
  <c r="F117" i="21"/>
  <c r="G117" i="21"/>
  <c r="M116" i="21"/>
  <c r="N116" i="21"/>
  <c r="F116" i="21"/>
  <c r="G116" i="21"/>
  <c r="M115" i="21"/>
  <c r="N115" i="21"/>
  <c r="F115" i="21"/>
  <c r="G115" i="21"/>
  <c r="L103" i="21"/>
  <c r="L104" i="21"/>
  <c r="L105" i="21"/>
  <c r="L106" i="21"/>
  <c r="L107" i="21"/>
  <c r="L109" i="21"/>
  <c r="J103" i="21"/>
  <c r="J104" i="21"/>
  <c r="J105" i="21"/>
  <c r="J106" i="21"/>
  <c r="J107" i="21"/>
  <c r="J109" i="21"/>
  <c r="E103" i="21"/>
  <c r="E104" i="21"/>
  <c r="E105" i="21"/>
  <c r="E106" i="21"/>
  <c r="E107" i="21"/>
  <c r="E109" i="21"/>
  <c r="C103" i="21"/>
  <c r="C104" i="21"/>
  <c r="C105" i="21"/>
  <c r="C106" i="21"/>
  <c r="C107" i="21"/>
  <c r="C109" i="21"/>
  <c r="M107" i="21"/>
  <c r="N107" i="21"/>
  <c r="F107" i="21"/>
  <c r="G107" i="21"/>
  <c r="M106" i="21"/>
  <c r="N106" i="21"/>
  <c r="F106" i="21"/>
  <c r="G106" i="21"/>
  <c r="M105" i="21"/>
  <c r="N105" i="21"/>
  <c r="F105" i="21"/>
  <c r="G105" i="21"/>
  <c r="M104" i="21"/>
  <c r="N104" i="21"/>
  <c r="F104" i="21"/>
  <c r="G104" i="21"/>
  <c r="M103" i="21"/>
  <c r="N103" i="21"/>
  <c r="F103" i="21"/>
  <c r="G103" i="21"/>
  <c r="L91" i="21"/>
  <c r="L92" i="21"/>
  <c r="L93" i="21"/>
  <c r="L94" i="21"/>
  <c r="L95" i="21"/>
  <c r="L97" i="21"/>
  <c r="J91" i="21"/>
  <c r="J92" i="21"/>
  <c r="J93" i="21"/>
  <c r="J94" i="21"/>
  <c r="J95" i="21"/>
  <c r="J97" i="21"/>
  <c r="E91" i="21"/>
  <c r="E92" i="21"/>
  <c r="E93" i="21"/>
  <c r="E94" i="21"/>
  <c r="E95" i="21"/>
  <c r="E97" i="21"/>
  <c r="C91" i="21"/>
  <c r="C92" i="21"/>
  <c r="C93" i="21"/>
  <c r="C94" i="21"/>
  <c r="C95" i="21"/>
  <c r="C97" i="21"/>
  <c r="M95" i="21"/>
  <c r="N95" i="21"/>
  <c r="F95" i="21"/>
  <c r="G95" i="21"/>
  <c r="M94" i="21"/>
  <c r="N94" i="21"/>
  <c r="F94" i="21"/>
  <c r="G94" i="21"/>
  <c r="M93" i="21"/>
  <c r="N93" i="21"/>
  <c r="F93" i="21"/>
  <c r="G93" i="21"/>
  <c r="M92" i="21"/>
  <c r="N92" i="21"/>
  <c r="F92" i="21"/>
  <c r="G92" i="21"/>
  <c r="M91" i="21"/>
  <c r="N91" i="21"/>
  <c r="F91" i="21"/>
  <c r="G91" i="21"/>
  <c r="L79" i="21"/>
  <c r="L80" i="21"/>
  <c r="L81" i="21"/>
  <c r="L82" i="21"/>
  <c r="L83" i="21"/>
  <c r="L85" i="21"/>
  <c r="J79" i="21"/>
  <c r="J80" i="21"/>
  <c r="J81" i="21"/>
  <c r="J82" i="21"/>
  <c r="J83" i="21"/>
  <c r="J85" i="21"/>
  <c r="E79" i="21"/>
  <c r="E80" i="21"/>
  <c r="E81" i="21"/>
  <c r="E82" i="21"/>
  <c r="E83" i="21"/>
  <c r="E85" i="21"/>
  <c r="C79" i="21"/>
  <c r="C80" i="21"/>
  <c r="C81" i="21"/>
  <c r="C82" i="21"/>
  <c r="C83" i="21"/>
  <c r="C85" i="21"/>
  <c r="M83" i="21"/>
  <c r="N83" i="21"/>
  <c r="F83" i="21"/>
  <c r="G83" i="21"/>
  <c r="M82" i="21"/>
  <c r="N82" i="21"/>
  <c r="F82" i="21"/>
  <c r="G82" i="21"/>
  <c r="M81" i="21"/>
  <c r="N81" i="21"/>
  <c r="F81" i="21"/>
  <c r="G81" i="21"/>
  <c r="M80" i="21"/>
  <c r="N80" i="21"/>
  <c r="F80" i="21"/>
  <c r="G80" i="21"/>
  <c r="M79" i="21"/>
  <c r="N79" i="21"/>
  <c r="F79" i="21"/>
  <c r="G79" i="21"/>
  <c r="L67" i="21"/>
  <c r="L68" i="21"/>
  <c r="L69" i="21"/>
  <c r="L70" i="21"/>
  <c r="L71" i="21"/>
  <c r="L73" i="21"/>
  <c r="J67" i="21"/>
  <c r="J68" i="21"/>
  <c r="J69" i="21"/>
  <c r="J70" i="21"/>
  <c r="J71" i="21"/>
  <c r="J73" i="21"/>
  <c r="E67" i="21"/>
  <c r="E68" i="21"/>
  <c r="E69" i="21"/>
  <c r="E70" i="21"/>
  <c r="E71" i="21"/>
  <c r="E73" i="21"/>
  <c r="C67" i="21"/>
  <c r="C68" i="21"/>
  <c r="C69" i="21"/>
  <c r="C70" i="21"/>
  <c r="C71" i="21"/>
  <c r="C73" i="21"/>
  <c r="M71" i="21"/>
  <c r="N71" i="21"/>
  <c r="F71" i="21"/>
  <c r="G71" i="21"/>
  <c r="M70" i="21"/>
  <c r="N70" i="21"/>
  <c r="F70" i="21"/>
  <c r="G70" i="21"/>
  <c r="M69" i="21"/>
  <c r="N69" i="21"/>
  <c r="F69" i="21"/>
  <c r="G69" i="21"/>
  <c r="M68" i="21"/>
  <c r="N68" i="21"/>
  <c r="F68" i="21"/>
  <c r="G68" i="21"/>
  <c r="M67" i="21"/>
  <c r="N67" i="21"/>
  <c r="F67" i="21"/>
  <c r="G67" i="21"/>
  <c r="L55" i="21"/>
  <c r="L56" i="21"/>
  <c r="L57" i="21"/>
  <c r="L58" i="21"/>
  <c r="L59" i="21"/>
  <c r="L61" i="21"/>
  <c r="J55" i="21"/>
  <c r="J56" i="21"/>
  <c r="J57" i="21"/>
  <c r="J58" i="21"/>
  <c r="J59" i="21"/>
  <c r="J61" i="21"/>
  <c r="E55" i="21"/>
  <c r="E56" i="21"/>
  <c r="E57" i="21"/>
  <c r="E58" i="21"/>
  <c r="E59" i="21"/>
  <c r="E61" i="21"/>
  <c r="C55" i="21"/>
  <c r="C56" i="21"/>
  <c r="C57" i="21"/>
  <c r="C58" i="21"/>
  <c r="C59" i="21"/>
  <c r="C61" i="21"/>
  <c r="M59" i="21"/>
  <c r="N59" i="21"/>
  <c r="F59" i="21"/>
  <c r="G59" i="21"/>
  <c r="M58" i="21"/>
  <c r="N58" i="21"/>
  <c r="F58" i="21"/>
  <c r="G58" i="21"/>
  <c r="M57" i="21"/>
  <c r="N57" i="21"/>
  <c r="F57" i="21"/>
  <c r="G57" i="21"/>
  <c r="M56" i="21"/>
  <c r="N56" i="21"/>
  <c r="F56" i="21"/>
  <c r="G56" i="21"/>
  <c r="M55" i="21"/>
  <c r="N55" i="21"/>
  <c r="F55" i="21"/>
  <c r="G55" i="21"/>
  <c r="L43" i="21"/>
  <c r="L44" i="21"/>
  <c r="L45" i="21"/>
  <c r="L46" i="21"/>
  <c r="L47" i="21"/>
  <c r="L49" i="21"/>
  <c r="J43" i="21"/>
  <c r="J44" i="21"/>
  <c r="J45" i="21"/>
  <c r="J46" i="21"/>
  <c r="J47" i="21"/>
  <c r="J49" i="21"/>
  <c r="E43" i="21"/>
  <c r="E44" i="21"/>
  <c r="E45" i="21"/>
  <c r="E46" i="21"/>
  <c r="E47" i="21"/>
  <c r="E49" i="21"/>
  <c r="C43" i="21"/>
  <c r="C44" i="21"/>
  <c r="C45" i="21"/>
  <c r="C46" i="21"/>
  <c r="C47" i="21"/>
  <c r="C49" i="21"/>
  <c r="M47" i="21"/>
  <c r="N47" i="21"/>
  <c r="F47" i="21"/>
  <c r="G47" i="21"/>
  <c r="M46" i="21"/>
  <c r="N46" i="21"/>
  <c r="F46" i="21"/>
  <c r="G46" i="21"/>
  <c r="M45" i="21"/>
  <c r="N45" i="21"/>
  <c r="F45" i="21"/>
  <c r="G45" i="21"/>
  <c r="M44" i="21"/>
  <c r="N44" i="21"/>
  <c r="F44" i="21"/>
  <c r="G44" i="21"/>
  <c r="M43" i="21"/>
  <c r="N43" i="21"/>
  <c r="F43" i="21"/>
  <c r="G43" i="21"/>
  <c r="L31" i="21"/>
  <c r="L32" i="21"/>
  <c r="L33" i="21"/>
  <c r="L34" i="21"/>
  <c r="L35" i="21"/>
  <c r="L37" i="21"/>
  <c r="J31" i="21"/>
  <c r="J32" i="21"/>
  <c r="J33" i="21"/>
  <c r="J34" i="21"/>
  <c r="J35" i="21"/>
  <c r="J37" i="21"/>
  <c r="E31" i="21"/>
  <c r="E32" i="21"/>
  <c r="E33" i="21"/>
  <c r="E34" i="21"/>
  <c r="E35" i="21"/>
  <c r="E37" i="21"/>
  <c r="C31" i="21"/>
  <c r="C32" i="21"/>
  <c r="C33" i="21"/>
  <c r="C34" i="21"/>
  <c r="C35" i="21"/>
  <c r="C37" i="21"/>
  <c r="M35" i="21"/>
  <c r="N35" i="21"/>
  <c r="F35" i="21"/>
  <c r="G35" i="21"/>
  <c r="M34" i="21"/>
  <c r="N34" i="21"/>
  <c r="F34" i="21"/>
  <c r="G34" i="21"/>
  <c r="M33" i="21"/>
  <c r="N33" i="21"/>
  <c r="F33" i="21"/>
  <c r="G33" i="21"/>
  <c r="M32" i="21"/>
  <c r="N32" i="21"/>
  <c r="F32" i="21"/>
  <c r="G32" i="21"/>
  <c r="M31" i="21"/>
  <c r="N31" i="21"/>
  <c r="F31" i="21"/>
  <c r="G31" i="21"/>
  <c r="L19" i="21"/>
  <c r="L20" i="21"/>
  <c r="L21" i="21"/>
  <c r="L22" i="21"/>
  <c r="L23" i="21"/>
  <c r="L25" i="21"/>
  <c r="J19" i="21"/>
  <c r="J20" i="21"/>
  <c r="J21" i="21"/>
  <c r="J22" i="21"/>
  <c r="J23" i="21"/>
  <c r="J25" i="21"/>
  <c r="E19" i="21"/>
  <c r="E20" i="21"/>
  <c r="E21" i="21"/>
  <c r="E22" i="21"/>
  <c r="E23" i="21"/>
  <c r="E25" i="21"/>
  <c r="C19" i="21"/>
  <c r="C20" i="21"/>
  <c r="C21" i="21"/>
  <c r="C22" i="21"/>
  <c r="C23" i="21"/>
  <c r="C25" i="21"/>
  <c r="M23" i="21"/>
  <c r="N23" i="21"/>
  <c r="F23" i="21"/>
  <c r="G23" i="21"/>
  <c r="M22" i="21"/>
  <c r="N22" i="21"/>
  <c r="F22" i="21"/>
  <c r="G22" i="21"/>
  <c r="M21" i="21"/>
  <c r="N21" i="21"/>
  <c r="F21" i="21"/>
  <c r="G21" i="21"/>
  <c r="M20" i="21"/>
  <c r="N20" i="21"/>
  <c r="F20" i="21"/>
  <c r="G20" i="21"/>
  <c r="M19" i="21"/>
  <c r="N19" i="21"/>
  <c r="F19" i="21"/>
  <c r="G19" i="21"/>
  <c r="L6" i="21"/>
  <c r="L7" i="21"/>
  <c r="L8" i="21"/>
  <c r="L9" i="21"/>
  <c r="L10" i="21"/>
  <c r="L12" i="21"/>
  <c r="J6" i="21"/>
  <c r="J7" i="21"/>
  <c r="J8" i="21"/>
  <c r="J9" i="21"/>
  <c r="J10" i="21"/>
  <c r="J12" i="21"/>
  <c r="E6" i="21"/>
  <c r="E7" i="21"/>
  <c r="E8" i="21"/>
  <c r="E9" i="21"/>
  <c r="E10" i="21"/>
  <c r="E12" i="21"/>
  <c r="C6" i="21"/>
  <c r="C7" i="21"/>
  <c r="C8" i="21"/>
  <c r="C9" i="21"/>
  <c r="C10" i="21"/>
  <c r="C12" i="21"/>
  <c r="M10" i="21"/>
  <c r="N10" i="21"/>
  <c r="F10" i="21"/>
  <c r="G10" i="21"/>
  <c r="M9" i="21"/>
  <c r="N9" i="21"/>
  <c r="F9" i="21"/>
  <c r="G9" i="21"/>
  <c r="M8" i="21"/>
  <c r="N8" i="21"/>
  <c r="F8" i="21"/>
  <c r="G8" i="21"/>
  <c r="M7" i="21"/>
  <c r="N7" i="21"/>
  <c r="F7" i="21"/>
  <c r="G7" i="21"/>
  <c r="M6" i="21"/>
  <c r="N6" i="21"/>
  <c r="F6" i="21"/>
  <c r="G6" i="21"/>
  <c r="I109" i="20"/>
  <c r="D346" i="3"/>
  <c r="I61" i="20"/>
  <c r="D342" i="3"/>
  <c r="B61" i="20"/>
  <c r="C342" i="3"/>
  <c r="E342" i="3"/>
  <c r="I73" i="20"/>
  <c r="D343" i="3"/>
  <c r="B73" i="20"/>
  <c r="C343" i="3"/>
  <c r="E343" i="3"/>
  <c r="I85" i="20"/>
  <c r="D344" i="3"/>
  <c r="B85" i="20"/>
  <c r="C344" i="3"/>
  <c r="E344" i="3"/>
  <c r="I97" i="20"/>
  <c r="D345" i="3"/>
  <c r="B97" i="20"/>
  <c r="C345" i="3"/>
  <c r="E345" i="3"/>
  <c r="B109" i="20"/>
  <c r="C346" i="3"/>
  <c r="E346" i="3"/>
  <c r="I121" i="20"/>
  <c r="D347" i="3"/>
  <c r="B121" i="20"/>
  <c r="C347" i="3"/>
  <c r="E347" i="3"/>
  <c r="I133" i="20"/>
  <c r="D348" i="3"/>
  <c r="B133" i="20"/>
  <c r="C348" i="3"/>
  <c r="E348" i="3"/>
  <c r="I145" i="20"/>
  <c r="D349" i="3"/>
  <c r="E349" i="3"/>
  <c r="B12" i="19"/>
  <c r="C320" i="3"/>
  <c r="I12" i="19"/>
  <c r="D320" i="3"/>
  <c r="E320" i="3"/>
  <c r="B25" i="19"/>
  <c r="C321" i="3"/>
  <c r="I25" i="19"/>
  <c r="D321" i="3"/>
  <c r="E321" i="3"/>
  <c r="B37" i="19"/>
  <c r="C322" i="3"/>
  <c r="I37" i="19"/>
  <c r="D322" i="3"/>
  <c r="E322" i="3"/>
  <c r="B49" i="19"/>
  <c r="C323" i="3"/>
  <c r="I49" i="19"/>
  <c r="D323" i="3"/>
  <c r="E323" i="3"/>
  <c r="B61" i="19"/>
  <c r="C324" i="3"/>
  <c r="I61" i="19"/>
  <c r="D324" i="3"/>
  <c r="E324" i="3"/>
  <c r="B73" i="19"/>
  <c r="C325" i="3"/>
  <c r="I73" i="19"/>
  <c r="D325" i="3"/>
  <c r="E325" i="3"/>
  <c r="B85" i="19"/>
  <c r="C326" i="3"/>
  <c r="I85" i="19"/>
  <c r="D326" i="3"/>
  <c r="E326" i="3"/>
  <c r="B97" i="19"/>
  <c r="C327" i="3"/>
  <c r="I97" i="19"/>
  <c r="D327" i="3"/>
  <c r="E327" i="3"/>
  <c r="B109" i="19"/>
  <c r="C328" i="3"/>
  <c r="I109" i="19"/>
  <c r="D328" i="3"/>
  <c r="E328" i="3"/>
  <c r="B121" i="19"/>
  <c r="C329" i="3"/>
  <c r="I121" i="19"/>
  <c r="D329" i="3"/>
  <c r="E329" i="3"/>
  <c r="B133" i="19"/>
  <c r="C330" i="3"/>
  <c r="I133" i="19"/>
  <c r="D330" i="3"/>
  <c r="E330" i="3"/>
  <c r="B145" i="19"/>
  <c r="C331" i="3"/>
  <c r="I145" i="19"/>
  <c r="D331" i="3"/>
  <c r="E331" i="3"/>
  <c r="E332" i="3"/>
  <c r="B44" i="2"/>
  <c r="D49" i="20"/>
  <c r="K133" i="20"/>
  <c r="K121" i="20"/>
  <c r="K109" i="20"/>
  <c r="K97" i="20"/>
  <c r="K85" i="20"/>
  <c r="U2" i="20"/>
  <c r="Y2" i="20"/>
  <c r="O3" i="20"/>
  <c r="P3" i="20"/>
  <c r="Q3" i="20"/>
  <c r="R3" i="20"/>
  <c r="S3" i="20"/>
  <c r="T3" i="20"/>
  <c r="U3" i="20"/>
  <c r="V3" i="20"/>
  <c r="W3" i="20"/>
  <c r="X3" i="20"/>
  <c r="B49" i="20"/>
  <c r="B37" i="20"/>
  <c r="B25" i="20"/>
  <c r="D133" i="20"/>
  <c r="D121" i="20"/>
  <c r="D109" i="20"/>
  <c r="D97" i="20"/>
  <c r="D85" i="20"/>
  <c r="D73" i="20"/>
  <c r="D61" i="20"/>
  <c r="D37" i="20"/>
  <c r="D25" i="20"/>
  <c r="D12" i="20"/>
  <c r="I49" i="20"/>
  <c r="I37" i="20"/>
  <c r="I25" i="20"/>
  <c r="I12" i="20"/>
  <c r="K73" i="20"/>
  <c r="K61" i="20"/>
  <c r="K49" i="20"/>
  <c r="K37" i="20"/>
  <c r="K25" i="20"/>
  <c r="K12" i="20"/>
  <c r="D12" i="19"/>
  <c r="H320" i="3"/>
  <c r="D25" i="19"/>
  <c r="H321" i="3"/>
  <c r="D37" i="19"/>
  <c r="H322" i="3"/>
  <c r="D49" i="19"/>
  <c r="H323" i="3"/>
  <c r="D61" i="19"/>
  <c r="H324" i="3"/>
  <c r="D73" i="19"/>
  <c r="H325" i="3"/>
  <c r="D85" i="19"/>
  <c r="H326" i="3"/>
  <c r="D97" i="19"/>
  <c r="H327" i="3"/>
  <c r="D109" i="19"/>
  <c r="H328" i="3"/>
  <c r="D121" i="19"/>
  <c r="H329" i="3"/>
  <c r="D133" i="19"/>
  <c r="H330" i="3"/>
  <c r="D145" i="19"/>
  <c r="H331" i="3"/>
  <c r="H332" i="3"/>
  <c r="G44" i="2"/>
  <c r="J55" i="19"/>
  <c r="J56" i="19"/>
  <c r="J57" i="19"/>
  <c r="J58" i="19"/>
  <c r="J59" i="19"/>
  <c r="J61" i="19"/>
  <c r="F13" i="2"/>
  <c r="L139" i="20"/>
  <c r="L140" i="20"/>
  <c r="L141" i="20"/>
  <c r="L142" i="20"/>
  <c r="L143" i="20"/>
  <c r="L145" i="20"/>
  <c r="J139" i="20"/>
  <c r="J140" i="20"/>
  <c r="J141" i="20"/>
  <c r="J142" i="20"/>
  <c r="J143" i="20"/>
  <c r="J145" i="20"/>
  <c r="E139" i="20"/>
  <c r="E140" i="20"/>
  <c r="E141" i="20"/>
  <c r="E142" i="20"/>
  <c r="E143" i="20"/>
  <c r="E145" i="20"/>
  <c r="C139" i="20"/>
  <c r="C140" i="20"/>
  <c r="C141" i="20"/>
  <c r="C142" i="20"/>
  <c r="C143" i="20"/>
  <c r="C145" i="20"/>
  <c r="M143" i="20"/>
  <c r="N143" i="20"/>
  <c r="F143" i="20"/>
  <c r="G143" i="20"/>
  <c r="M142" i="20"/>
  <c r="N142" i="20"/>
  <c r="F142" i="20"/>
  <c r="G142" i="20"/>
  <c r="M141" i="20"/>
  <c r="N141" i="20"/>
  <c r="F141" i="20"/>
  <c r="G141" i="20"/>
  <c r="M140" i="20"/>
  <c r="N140" i="20"/>
  <c r="F140" i="20"/>
  <c r="G140" i="20"/>
  <c r="M139" i="20"/>
  <c r="N139" i="20"/>
  <c r="F139" i="20"/>
  <c r="G139" i="20"/>
  <c r="H339" i="3"/>
  <c r="H338" i="3"/>
  <c r="H340" i="3"/>
  <c r="H341" i="3"/>
  <c r="H342" i="3"/>
  <c r="H343" i="3"/>
  <c r="H344" i="3"/>
  <c r="H345" i="3"/>
  <c r="H346" i="3"/>
  <c r="H347" i="3"/>
  <c r="H348" i="3"/>
  <c r="H350" i="3"/>
  <c r="G45" i="2"/>
  <c r="I338" i="3"/>
  <c r="I339" i="3"/>
  <c r="I340" i="3"/>
  <c r="I341" i="3"/>
  <c r="I342" i="3"/>
  <c r="I343" i="3"/>
  <c r="I344" i="3"/>
  <c r="I345" i="3"/>
  <c r="I346" i="3"/>
  <c r="I347" i="3"/>
  <c r="I348" i="3"/>
  <c r="F45" i="2"/>
  <c r="C339" i="3"/>
  <c r="C340" i="3"/>
  <c r="C341" i="3"/>
  <c r="D339" i="3"/>
  <c r="E339" i="3"/>
  <c r="D338" i="3"/>
  <c r="D340" i="3"/>
  <c r="E340" i="3"/>
  <c r="D341" i="3"/>
  <c r="E341" i="3"/>
  <c r="J339" i="3"/>
  <c r="J338" i="3"/>
  <c r="J349" i="3"/>
  <c r="J340" i="3"/>
  <c r="J341" i="3"/>
  <c r="J342" i="3"/>
  <c r="J343" i="3"/>
  <c r="J344" i="3"/>
  <c r="J345" i="3"/>
  <c r="J346" i="3"/>
  <c r="J347" i="3"/>
  <c r="J348" i="3"/>
  <c r="J350" i="3"/>
  <c r="C45" i="2"/>
  <c r="D350" i="3"/>
  <c r="D45" i="2"/>
  <c r="L350" i="3"/>
  <c r="K350" i="3"/>
  <c r="L349" i="3"/>
  <c r="K349" i="3"/>
  <c r="G349" i="3"/>
  <c r="F349" i="3"/>
  <c r="L348" i="3"/>
  <c r="K348" i="3"/>
  <c r="G348" i="3"/>
  <c r="F348" i="3"/>
  <c r="L347" i="3"/>
  <c r="K347" i="3"/>
  <c r="G347" i="3"/>
  <c r="F347" i="3"/>
  <c r="L346" i="3"/>
  <c r="K346" i="3"/>
  <c r="G346" i="3"/>
  <c r="F346" i="3"/>
  <c r="L345" i="3"/>
  <c r="K345" i="3"/>
  <c r="G345" i="3"/>
  <c r="F345" i="3"/>
  <c r="L344" i="3"/>
  <c r="K344" i="3"/>
  <c r="G344" i="3"/>
  <c r="F344" i="3"/>
  <c r="L343" i="3"/>
  <c r="K343" i="3"/>
  <c r="G343" i="3"/>
  <c r="F343" i="3"/>
  <c r="L342" i="3"/>
  <c r="K342" i="3"/>
  <c r="G342" i="3"/>
  <c r="F342" i="3"/>
  <c r="L341" i="3"/>
  <c r="K341" i="3"/>
  <c r="G341" i="3"/>
  <c r="F341" i="3"/>
  <c r="L340" i="3"/>
  <c r="K340" i="3"/>
  <c r="G340" i="3"/>
  <c r="F340" i="3"/>
  <c r="L339" i="3"/>
  <c r="K339" i="3"/>
  <c r="G339" i="3"/>
  <c r="F339" i="3"/>
  <c r="L338" i="3"/>
  <c r="K338" i="3"/>
  <c r="L127" i="20"/>
  <c r="L128" i="20"/>
  <c r="L129" i="20"/>
  <c r="L130" i="20"/>
  <c r="L131" i="20"/>
  <c r="L133" i="20"/>
  <c r="J127" i="20"/>
  <c r="J128" i="20"/>
  <c r="J129" i="20"/>
  <c r="J130" i="20"/>
  <c r="J131" i="20"/>
  <c r="J133" i="20"/>
  <c r="E127" i="20"/>
  <c r="E128" i="20"/>
  <c r="E129" i="20"/>
  <c r="E130" i="20"/>
  <c r="E131" i="20"/>
  <c r="E133" i="20"/>
  <c r="C127" i="20"/>
  <c r="C128" i="20"/>
  <c r="C129" i="20"/>
  <c r="C130" i="20"/>
  <c r="C131" i="20"/>
  <c r="C133" i="20"/>
  <c r="M131" i="20"/>
  <c r="N131" i="20"/>
  <c r="F131" i="20"/>
  <c r="G131" i="20"/>
  <c r="M130" i="20"/>
  <c r="N130" i="20"/>
  <c r="F130" i="20"/>
  <c r="G130" i="20"/>
  <c r="M129" i="20"/>
  <c r="N129" i="20"/>
  <c r="F129" i="20"/>
  <c r="G129" i="20"/>
  <c r="M128" i="20"/>
  <c r="N128" i="20"/>
  <c r="F128" i="20"/>
  <c r="G128" i="20"/>
  <c r="M127" i="20"/>
  <c r="N127" i="20"/>
  <c r="F127" i="20"/>
  <c r="G127" i="20"/>
  <c r="L115" i="20"/>
  <c r="L116" i="20"/>
  <c r="L117" i="20"/>
  <c r="L118" i="20"/>
  <c r="L119" i="20"/>
  <c r="L121" i="20"/>
  <c r="J115" i="20"/>
  <c r="J116" i="20"/>
  <c r="J117" i="20"/>
  <c r="J118" i="20"/>
  <c r="J119" i="20"/>
  <c r="J121" i="20"/>
  <c r="E115" i="20"/>
  <c r="E116" i="20"/>
  <c r="E117" i="20"/>
  <c r="E118" i="20"/>
  <c r="E119" i="20"/>
  <c r="E121" i="20"/>
  <c r="C115" i="20"/>
  <c r="C116" i="20"/>
  <c r="C117" i="20"/>
  <c r="C118" i="20"/>
  <c r="C119" i="20"/>
  <c r="C121" i="20"/>
  <c r="M119" i="20"/>
  <c r="N119" i="20"/>
  <c r="F119" i="20"/>
  <c r="G119" i="20"/>
  <c r="M118" i="20"/>
  <c r="N118" i="20"/>
  <c r="F118" i="20"/>
  <c r="G118" i="20"/>
  <c r="M117" i="20"/>
  <c r="N117" i="20"/>
  <c r="F117" i="20"/>
  <c r="G117" i="20"/>
  <c r="M116" i="20"/>
  <c r="N116" i="20"/>
  <c r="F116" i="20"/>
  <c r="G116" i="20"/>
  <c r="M115" i="20"/>
  <c r="N115" i="20"/>
  <c r="F115" i="20"/>
  <c r="G115" i="20"/>
  <c r="L103" i="20"/>
  <c r="L104" i="20"/>
  <c r="L105" i="20"/>
  <c r="L106" i="20"/>
  <c r="L107" i="20"/>
  <c r="L109" i="20"/>
  <c r="J103" i="20"/>
  <c r="J104" i="20"/>
  <c r="J105" i="20"/>
  <c r="J106" i="20"/>
  <c r="J107" i="20"/>
  <c r="J109" i="20"/>
  <c r="E103" i="20"/>
  <c r="E104" i="20"/>
  <c r="E105" i="20"/>
  <c r="E106" i="20"/>
  <c r="E107" i="20"/>
  <c r="E109" i="20"/>
  <c r="C103" i="20"/>
  <c r="C104" i="20"/>
  <c r="C105" i="20"/>
  <c r="C106" i="20"/>
  <c r="C107" i="20"/>
  <c r="C109" i="20"/>
  <c r="M107" i="20"/>
  <c r="N107" i="20"/>
  <c r="F107" i="20"/>
  <c r="G107" i="20"/>
  <c r="M106" i="20"/>
  <c r="N106" i="20"/>
  <c r="F106" i="20"/>
  <c r="G106" i="20"/>
  <c r="M105" i="20"/>
  <c r="N105" i="20"/>
  <c r="F105" i="20"/>
  <c r="G105" i="20"/>
  <c r="M104" i="20"/>
  <c r="N104" i="20"/>
  <c r="F104" i="20"/>
  <c r="G104" i="20"/>
  <c r="M103" i="20"/>
  <c r="N103" i="20"/>
  <c r="F103" i="20"/>
  <c r="G103" i="20"/>
  <c r="L91" i="20"/>
  <c r="L92" i="20"/>
  <c r="L93" i="20"/>
  <c r="L94" i="20"/>
  <c r="L95" i="20"/>
  <c r="L97" i="20"/>
  <c r="J91" i="20"/>
  <c r="J92" i="20"/>
  <c r="J93" i="20"/>
  <c r="J94" i="20"/>
  <c r="J95" i="20"/>
  <c r="J97" i="20"/>
  <c r="E91" i="20"/>
  <c r="E92" i="20"/>
  <c r="E93" i="20"/>
  <c r="E94" i="20"/>
  <c r="E95" i="20"/>
  <c r="E97" i="20"/>
  <c r="C91" i="20"/>
  <c r="C92" i="20"/>
  <c r="C93" i="20"/>
  <c r="C94" i="20"/>
  <c r="C95" i="20"/>
  <c r="C97" i="20"/>
  <c r="M95" i="20"/>
  <c r="N95" i="20"/>
  <c r="F95" i="20"/>
  <c r="G95" i="20"/>
  <c r="M94" i="20"/>
  <c r="N94" i="20"/>
  <c r="F94" i="20"/>
  <c r="G94" i="20"/>
  <c r="M93" i="20"/>
  <c r="N93" i="20"/>
  <c r="F93" i="20"/>
  <c r="G93" i="20"/>
  <c r="M92" i="20"/>
  <c r="N92" i="20"/>
  <c r="F92" i="20"/>
  <c r="G92" i="20"/>
  <c r="M91" i="20"/>
  <c r="N91" i="20"/>
  <c r="F91" i="20"/>
  <c r="G91" i="20"/>
  <c r="L79" i="20"/>
  <c r="L80" i="20"/>
  <c r="L81" i="20"/>
  <c r="L82" i="20"/>
  <c r="L83" i="20"/>
  <c r="L85" i="20"/>
  <c r="J79" i="20"/>
  <c r="J80" i="20"/>
  <c r="J81" i="20"/>
  <c r="J82" i="20"/>
  <c r="J83" i="20"/>
  <c r="J85" i="20"/>
  <c r="E79" i="20"/>
  <c r="E80" i="20"/>
  <c r="E81" i="20"/>
  <c r="E82" i="20"/>
  <c r="E83" i="20"/>
  <c r="E85" i="20"/>
  <c r="C79" i="20"/>
  <c r="C80" i="20"/>
  <c r="C81" i="20"/>
  <c r="C82" i="20"/>
  <c r="C83" i="20"/>
  <c r="C85" i="20"/>
  <c r="M83" i="20"/>
  <c r="N83" i="20"/>
  <c r="F83" i="20"/>
  <c r="G83" i="20"/>
  <c r="M82" i="20"/>
  <c r="N82" i="20"/>
  <c r="F82" i="20"/>
  <c r="G82" i="20"/>
  <c r="M81" i="20"/>
  <c r="N81" i="20"/>
  <c r="F81" i="20"/>
  <c r="G81" i="20"/>
  <c r="M80" i="20"/>
  <c r="N80" i="20"/>
  <c r="F80" i="20"/>
  <c r="G80" i="20"/>
  <c r="M79" i="20"/>
  <c r="N79" i="20"/>
  <c r="F79" i="20"/>
  <c r="G79" i="20"/>
  <c r="L67" i="20"/>
  <c r="L68" i="20"/>
  <c r="L69" i="20"/>
  <c r="L70" i="20"/>
  <c r="L71" i="20"/>
  <c r="L73" i="20"/>
  <c r="J67" i="20"/>
  <c r="J68" i="20"/>
  <c r="J69" i="20"/>
  <c r="J70" i="20"/>
  <c r="J71" i="20"/>
  <c r="J73" i="20"/>
  <c r="E67" i="20"/>
  <c r="E68" i="20"/>
  <c r="E69" i="20"/>
  <c r="E70" i="20"/>
  <c r="E71" i="20"/>
  <c r="E73" i="20"/>
  <c r="C67" i="20"/>
  <c r="C68" i="20"/>
  <c r="C69" i="20"/>
  <c r="C70" i="20"/>
  <c r="C71" i="20"/>
  <c r="C73" i="20"/>
  <c r="M71" i="20"/>
  <c r="N71" i="20"/>
  <c r="F71" i="20"/>
  <c r="G71" i="20"/>
  <c r="M70" i="20"/>
  <c r="N70" i="20"/>
  <c r="F70" i="20"/>
  <c r="G70" i="20"/>
  <c r="M69" i="20"/>
  <c r="N69" i="20"/>
  <c r="F69" i="20"/>
  <c r="G69" i="20"/>
  <c r="M68" i="20"/>
  <c r="N68" i="20"/>
  <c r="F68" i="20"/>
  <c r="G68" i="20"/>
  <c r="M67" i="20"/>
  <c r="N67" i="20"/>
  <c r="F67" i="20"/>
  <c r="G67" i="20"/>
  <c r="L55" i="20"/>
  <c r="L56" i="20"/>
  <c r="L57" i="20"/>
  <c r="L58" i="20"/>
  <c r="L59" i="20"/>
  <c r="L61" i="20"/>
  <c r="J55" i="20"/>
  <c r="J56" i="20"/>
  <c r="J57" i="20"/>
  <c r="J58" i="20"/>
  <c r="J59" i="20"/>
  <c r="J61" i="20"/>
  <c r="E55" i="20"/>
  <c r="E56" i="20"/>
  <c r="E57" i="20"/>
  <c r="E58" i="20"/>
  <c r="E59" i="20"/>
  <c r="E61" i="20"/>
  <c r="C55" i="20"/>
  <c r="C56" i="20"/>
  <c r="C57" i="20"/>
  <c r="C58" i="20"/>
  <c r="C59" i="20"/>
  <c r="C61" i="20"/>
  <c r="M59" i="20"/>
  <c r="N59" i="20"/>
  <c r="F59" i="20"/>
  <c r="G59" i="20"/>
  <c r="M58" i="20"/>
  <c r="N58" i="20"/>
  <c r="F58" i="20"/>
  <c r="G58" i="20"/>
  <c r="M57" i="20"/>
  <c r="N57" i="20"/>
  <c r="F57" i="20"/>
  <c r="G57" i="20"/>
  <c r="M56" i="20"/>
  <c r="N56" i="20"/>
  <c r="F56" i="20"/>
  <c r="G56" i="20"/>
  <c r="M55" i="20"/>
  <c r="N55" i="20"/>
  <c r="F55" i="20"/>
  <c r="G55" i="20"/>
  <c r="L43" i="20"/>
  <c r="L44" i="20"/>
  <c r="L45" i="20"/>
  <c r="L46" i="20"/>
  <c r="L47" i="20"/>
  <c r="L49" i="20"/>
  <c r="J43" i="20"/>
  <c r="J44" i="20"/>
  <c r="J45" i="20"/>
  <c r="J46" i="20"/>
  <c r="J47" i="20"/>
  <c r="J49" i="20"/>
  <c r="E43" i="20"/>
  <c r="E44" i="20"/>
  <c r="E45" i="20"/>
  <c r="E46" i="20"/>
  <c r="E47" i="20"/>
  <c r="E49" i="20"/>
  <c r="C43" i="20"/>
  <c r="C44" i="20"/>
  <c r="C45" i="20"/>
  <c r="C46" i="20"/>
  <c r="C47" i="20"/>
  <c r="C49" i="20"/>
  <c r="M47" i="20"/>
  <c r="N47" i="20"/>
  <c r="F47" i="20"/>
  <c r="G47" i="20"/>
  <c r="M46" i="20"/>
  <c r="N46" i="20"/>
  <c r="F46" i="20"/>
  <c r="G46" i="20"/>
  <c r="M45" i="20"/>
  <c r="N45" i="20"/>
  <c r="F45" i="20"/>
  <c r="G45" i="20"/>
  <c r="M44" i="20"/>
  <c r="N44" i="20"/>
  <c r="F44" i="20"/>
  <c r="G44" i="20"/>
  <c r="M43" i="20"/>
  <c r="N43" i="20"/>
  <c r="F43" i="20"/>
  <c r="G43" i="20"/>
  <c r="L31" i="20"/>
  <c r="L32" i="20"/>
  <c r="L33" i="20"/>
  <c r="L34" i="20"/>
  <c r="L35" i="20"/>
  <c r="L37" i="20"/>
  <c r="J31" i="20"/>
  <c r="J32" i="20"/>
  <c r="J33" i="20"/>
  <c r="J34" i="20"/>
  <c r="J35" i="20"/>
  <c r="J37" i="20"/>
  <c r="E31" i="20"/>
  <c r="E32" i="20"/>
  <c r="E33" i="20"/>
  <c r="E34" i="20"/>
  <c r="E35" i="20"/>
  <c r="E37" i="20"/>
  <c r="C31" i="20"/>
  <c r="C32" i="20"/>
  <c r="C33" i="20"/>
  <c r="C34" i="20"/>
  <c r="C35" i="20"/>
  <c r="C37" i="20"/>
  <c r="M35" i="20"/>
  <c r="N35" i="20"/>
  <c r="F35" i="20"/>
  <c r="G35" i="20"/>
  <c r="M34" i="20"/>
  <c r="N34" i="20"/>
  <c r="F34" i="20"/>
  <c r="G34" i="20"/>
  <c r="M33" i="20"/>
  <c r="N33" i="20"/>
  <c r="F33" i="20"/>
  <c r="G33" i="20"/>
  <c r="M32" i="20"/>
  <c r="N32" i="20"/>
  <c r="F32" i="20"/>
  <c r="G32" i="20"/>
  <c r="M31" i="20"/>
  <c r="N31" i="20"/>
  <c r="F31" i="20"/>
  <c r="G31" i="20"/>
  <c r="L19" i="20"/>
  <c r="L20" i="20"/>
  <c r="L21" i="20"/>
  <c r="L22" i="20"/>
  <c r="L23" i="20"/>
  <c r="L25" i="20"/>
  <c r="J19" i="20"/>
  <c r="J20" i="20"/>
  <c r="J21" i="20"/>
  <c r="J22" i="20"/>
  <c r="J23" i="20"/>
  <c r="J25" i="20"/>
  <c r="E19" i="20"/>
  <c r="E20" i="20"/>
  <c r="E21" i="20"/>
  <c r="E22" i="20"/>
  <c r="E23" i="20"/>
  <c r="E25" i="20"/>
  <c r="C19" i="20"/>
  <c r="C20" i="20"/>
  <c r="C21" i="20"/>
  <c r="C22" i="20"/>
  <c r="C23" i="20"/>
  <c r="C25" i="20"/>
  <c r="M23" i="20"/>
  <c r="N23" i="20"/>
  <c r="F23" i="20"/>
  <c r="G23" i="20"/>
  <c r="M22" i="20"/>
  <c r="N22" i="20"/>
  <c r="F22" i="20"/>
  <c r="G22" i="20"/>
  <c r="M21" i="20"/>
  <c r="N21" i="20"/>
  <c r="F21" i="20"/>
  <c r="G21" i="20"/>
  <c r="M20" i="20"/>
  <c r="N20" i="20"/>
  <c r="F20" i="20"/>
  <c r="G20" i="20"/>
  <c r="M19" i="20"/>
  <c r="N19" i="20"/>
  <c r="F19" i="20"/>
  <c r="G19" i="20"/>
  <c r="L6" i="20"/>
  <c r="L7" i="20"/>
  <c r="L8" i="20"/>
  <c r="L9" i="20"/>
  <c r="L10" i="20"/>
  <c r="L12" i="20"/>
  <c r="J6" i="20"/>
  <c r="J7" i="20"/>
  <c r="J8" i="20"/>
  <c r="J9" i="20"/>
  <c r="J10" i="20"/>
  <c r="J12" i="20"/>
  <c r="E6" i="20"/>
  <c r="E7" i="20"/>
  <c r="E8" i="20"/>
  <c r="E9" i="20"/>
  <c r="E10" i="20"/>
  <c r="E12" i="20"/>
  <c r="C6" i="20"/>
  <c r="C7" i="20"/>
  <c r="C8" i="20"/>
  <c r="C9" i="20"/>
  <c r="C10" i="20"/>
  <c r="C12" i="20"/>
  <c r="M10" i="20"/>
  <c r="N10" i="20"/>
  <c r="F10" i="20"/>
  <c r="G10" i="20"/>
  <c r="M9" i="20"/>
  <c r="N9" i="20"/>
  <c r="F9" i="20"/>
  <c r="G9" i="20"/>
  <c r="M8" i="20"/>
  <c r="N8" i="20"/>
  <c r="F8" i="20"/>
  <c r="G8" i="20"/>
  <c r="M7" i="20"/>
  <c r="N7" i="20"/>
  <c r="F7" i="20"/>
  <c r="G7" i="20"/>
  <c r="M6" i="20"/>
  <c r="N6" i="20"/>
  <c r="F6" i="20"/>
  <c r="G6" i="20"/>
  <c r="K109" i="19"/>
  <c r="X3" i="19"/>
  <c r="M143" i="19"/>
  <c r="N143" i="19"/>
  <c r="W3" i="19"/>
  <c r="M142" i="19"/>
  <c r="N142" i="19"/>
  <c r="V3" i="19"/>
  <c r="M141" i="19"/>
  <c r="N141" i="19"/>
  <c r="U2" i="19"/>
  <c r="U3" i="19"/>
  <c r="M140" i="19"/>
  <c r="N140" i="19"/>
  <c r="T3" i="19"/>
  <c r="M139" i="19"/>
  <c r="N139" i="19"/>
  <c r="M131" i="19"/>
  <c r="N131" i="19"/>
  <c r="M130" i="19"/>
  <c r="N130" i="19"/>
  <c r="M129" i="19"/>
  <c r="N129" i="19"/>
  <c r="M128" i="19"/>
  <c r="N128" i="19"/>
  <c r="M127" i="19"/>
  <c r="N127" i="19"/>
  <c r="M119" i="19"/>
  <c r="N119" i="19"/>
  <c r="M118" i="19"/>
  <c r="N118" i="19"/>
  <c r="M117" i="19"/>
  <c r="N117" i="19"/>
  <c r="M116" i="19"/>
  <c r="N116" i="19"/>
  <c r="M115" i="19"/>
  <c r="N115" i="19"/>
  <c r="M107" i="19"/>
  <c r="N107" i="19"/>
  <c r="M106" i="19"/>
  <c r="N106" i="19"/>
  <c r="M105" i="19"/>
  <c r="N105" i="19"/>
  <c r="M104" i="19"/>
  <c r="N104" i="19"/>
  <c r="M103" i="19"/>
  <c r="N103" i="19"/>
  <c r="M95" i="19"/>
  <c r="N95" i="19"/>
  <c r="M94" i="19"/>
  <c r="N94" i="19"/>
  <c r="M93" i="19"/>
  <c r="N93" i="19"/>
  <c r="M92" i="19"/>
  <c r="N92" i="19"/>
  <c r="M91" i="19"/>
  <c r="N91" i="19"/>
  <c r="M83" i="19"/>
  <c r="N83" i="19"/>
  <c r="M82" i="19"/>
  <c r="N82" i="19"/>
  <c r="M81" i="19"/>
  <c r="N81" i="19"/>
  <c r="M80" i="19"/>
  <c r="N80" i="19"/>
  <c r="M79" i="19"/>
  <c r="N79" i="19"/>
  <c r="M71" i="19"/>
  <c r="N71" i="19"/>
  <c r="M70" i="19"/>
  <c r="N70" i="19"/>
  <c r="M69" i="19"/>
  <c r="N69" i="19"/>
  <c r="M68" i="19"/>
  <c r="N68" i="19"/>
  <c r="M67" i="19"/>
  <c r="N67" i="19"/>
  <c r="M59" i="19"/>
  <c r="N59" i="19"/>
  <c r="M58" i="19"/>
  <c r="N58" i="19"/>
  <c r="M57" i="19"/>
  <c r="N57" i="19"/>
  <c r="M56" i="19"/>
  <c r="N56" i="19"/>
  <c r="M55" i="19"/>
  <c r="N55" i="19"/>
  <c r="M47" i="19"/>
  <c r="N47" i="19"/>
  <c r="M46" i="19"/>
  <c r="N46" i="19"/>
  <c r="M45" i="19"/>
  <c r="N45" i="19"/>
  <c r="M44" i="19"/>
  <c r="N44" i="19"/>
  <c r="M43" i="19"/>
  <c r="N43" i="19"/>
  <c r="M35" i="19"/>
  <c r="N35" i="19"/>
  <c r="M34" i="19"/>
  <c r="N34" i="19"/>
  <c r="M33" i="19"/>
  <c r="N33" i="19"/>
  <c r="M32" i="19"/>
  <c r="N32" i="19"/>
  <c r="M31" i="19"/>
  <c r="N31" i="19"/>
  <c r="M23" i="19"/>
  <c r="N23" i="19"/>
  <c r="M22" i="19"/>
  <c r="N22" i="19"/>
  <c r="M21" i="19"/>
  <c r="N21" i="19"/>
  <c r="M20" i="19"/>
  <c r="N20" i="19"/>
  <c r="M19" i="19"/>
  <c r="N19" i="19"/>
  <c r="S3" i="19"/>
  <c r="F143" i="19"/>
  <c r="G143" i="19"/>
  <c r="R3" i="19"/>
  <c r="F142" i="19"/>
  <c r="G142" i="19"/>
  <c r="Q3" i="19"/>
  <c r="F141" i="19"/>
  <c r="G141" i="19"/>
  <c r="P3" i="19"/>
  <c r="F140" i="19"/>
  <c r="G140" i="19"/>
  <c r="O3" i="19"/>
  <c r="F139" i="19"/>
  <c r="G139" i="19"/>
  <c r="F131" i="19"/>
  <c r="G131" i="19"/>
  <c r="F130" i="19"/>
  <c r="G130" i="19"/>
  <c r="F129" i="19"/>
  <c r="G129" i="19"/>
  <c r="F128" i="19"/>
  <c r="G128" i="19"/>
  <c r="F127" i="19"/>
  <c r="G127" i="19"/>
  <c r="F119" i="19"/>
  <c r="G119" i="19"/>
  <c r="F118" i="19"/>
  <c r="G118" i="19"/>
  <c r="F117" i="19"/>
  <c r="G117" i="19"/>
  <c r="F116" i="19"/>
  <c r="G116" i="19"/>
  <c r="F115" i="19"/>
  <c r="G115" i="19"/>
  <c r="F107" i="19"/>
  <c r="G107" i="19"/>
  <c r="F106" i="19"/>
  <c r="G106" i="19"/>
  <c r="F105" i="19"/>
  <c r="G105" i="19"/>
  <c r="F104" i="19"/>
  <c r="G104" i="19"/>
  <c r="F103" i="19"/>
  <c r="G103" i="19"/>
  <c r="F95" i="19"/>
  <c r="G95" i="19"/>
  <c r="F94" i="19"/>
  <c r="G94" i="19"/>
  <c r="F93" i="19"/>
  <c r="G93" i="19"/>
  <c r="F92" i="19"/>
  <c r="G92" i="19"/>
  <c r="F91" i="19"/>
  <c r="G91" i="19"/>
  <c r="F83" i="19"/>
  <c r="G83" i="19"/>
  <c r="F82" i="19"/>
  <c r="G82" i="19"/>
  <c r="F81" i="19"/>
  <c r="G81" i="19"/>
  <c r="F80" i="19"/>
  <c r="G80" i="19"/>
  <c r="F79" i="19"/>
  <c r="G79" i="19"/>
  <c r="F71" i="19"/>
  <c r="G71" i="19"/>
  <c r="F70" i="19"/>
  <c r="G70" i="19"/>
  <c r="F69" i="19"/>
  <c r="G69" i="19"/>
  <c r="F68" i="19"/>
  <c r="G68" i="19"/>
  <c r="F67" i="19"/>
  <c r="G67" i="19"/>
  <c r="F59" i="19"/>
  <c r="G59" i="19"/>
  <c r="F58" i="19"/>
  <c r="G58" i="19"/>
  <c r="F57" i="19"/>
  <c r="G57" i="19"/>
  <c r="F56" i="19"/>
  <c r="G56" i="19"/>
  <c r="F55" i="19"/>
  <c r="G55" i="19"/>
  <c r="F47" i="19"/>
  <c r="G47" i="19"/>
  <c r="F46" i="19"/>
  <c r="G46" i="19"/>
  <c r="F45" i="19"/>
  <c r="G45" i="19"/>
  <c r="F44" i="19"/>
  <c r="G44" i="19"/>
  <c r="F43" i="19"/>
  <c r="G43" i="19"/>
  <c r="F35" i="19"/>
  <c r="G35" i="19"/>
  <c r="F34" i="19"/>
  <c r="G34" i="19"/>
  <c r="F33" i="19"/>
  <c r="G33" i="19"/>
  <c r="F32" i="19"/>
  <c r="G32" i="19"/>
  <c r="F31" i="19"/>
  <c r="G31" i="19"/>
  <c r="F23" i="19"/>
  <c r="G23" i="19"/>
  <c r="F22" i="19"/>
  <c r="G22" i="19"/>
  <c r="F21" i="19"/>
  <c r="G21" i="19"/>
  <c r="F20" i="19"/>
  <c r="G20" i="19"/>
  <c r="F19" i="19"/>
  <c r="G19" i="19"/>
  <c r="M7" i="19"/>
  <c r="N7" i="19"/>
  <c r="M8" i="19"/>
  <c r="N8" i="19"/>
  <c r="M9" i="19"/>
  <c r="N9" i="19"/>
  <c r="M10" i="19"/>
  <c r="N10" i="19"/>
  <c r="M6" i="19"/>
  <c r="N6" i="19"/>
  <c r="F7" i="19"/>
  <c r="G7" i="19"/>
  <c r="F8" i="19"/>
  <c r="G8" i="19"/>
  <c r="F9" i="19"/>
  <c r="G9" i="19"/>
  <c r="F10" i="19"/>
  <c r="G10" i="19"/>
  <c r="F6" i="19"/>
  <c r="G6" i="19"/>
  <c r="Y2" i="19"/>
  <c r="K73" i="19"/>
  <c r="K145" i="19"/>
  <c r="K133" i="19"/>
  <c r="K25" i="19"/>
  <c r="I321" i="3"/>
  <c r="J321" i="3"/>
  <c r="K37" i="19"/>
  <c r="I322" i="3"/>
  <c r="J322" i="3"/>
  <c r="I330" i="3"/>
  <c r="J330" i="3"/>
  <c r="K97" i="19"/>
  <c r="I327" i="3"/>
  <c r="J327" i="3"/>
  <c r="K121" i="19"/>
  <c r="I329" i="3"/>
  <c r="J329" i="3"/>
  <c r="K49" i="19"/>
  <c r="I323" i="3"/>
  <c r="J323" i="3"/>
  <c r="I328" i="3"/>
  <c r="J328" i="3"/>
  <c r="I331" i="3"/>
  <c r="J331" i="3"/>
  <c r="K61" i="19"/>
  <c r="I324" i="3"/>
  <c r="J324" i="3"/>
  <c r="I325" i="3"/>
  <c r="J325" i="3"/>
  <c r="K12" i="19"/>
  <c r="I320" i="3"/>
  <c r="J320" i="3"/>
  <c r="K85" i="19"/>
  <c r="I326" i="3"/>
  <c r="J326" i="3"/>
  <c r="J332" i="3"/>
  <c r="C44" i="2"/>
  <c r="L143" i="19"/>
  <c r="L142" i="19"/>
  <c r="L141" i="19"/>
  <c r="L140" i="19"/>
  <c r="L139" i="19"/>
  <c r="L131" i="19"/>
  <c r="L130" i="19"/>
  <c r="L129" i="19"/>
  <c r="L128" i="19"/>
  <c r="L127" i="19"/>
  <c r="L119" i="19"/>
  <c r="L118" i="19"/>
  <c r="L117" i="19"/>
  <c r="L116" i="19"/>
  <c r="L115" i="19"/>
  <c r="L107" i="19"/>
  <c r="L106" i="19"/>
  <c r="L105" i="19"/>
  <c r="L104" i="19"/>
  <c r="L103" i="19"/>
  <c r="L95" i="19"/>
  <c r="L94" i="19"/>
  <c r="L93" i="19"/>
  <c r="L92" i="19"/>
  <c r="L91" i="19"/>
  <c r="L83" i="19"/>
  <c r="L82" i="19"/>
  <c r="L81" i="19"/>
  <c r="L80" i="19"/>
  <c r="L79" i="19"/>
  <c r="L71" i="19"/>
  <c r="L70" i="19"/>
  <c r="L69" i="19"/>
  <c r="L68" i="19"/>
  <c r="L67" i="19"/>
  <c r="L59" i="19"/>
  <c r="L58" i="19"/>
  <c r="L57" i="19"/>
  <c r="L56" i="19"/>
  <c r="L55" i="19"/>
  <c r="L47" i="19"/>
  <c r="L46" i="19"/>
  <c r="L45" i="19"/>
  <c r="L44" i="19"/>
  <c r="L43" i="19"/>
  <c r="L35" i="19"/>
  <c r="L34" i="19"/>
  <c r="L33" i="19"/>
  <c r="L32" i="19"/>
  <c r="L31" i="19"/>
  <c r="J143" i="19"/>
  <c r="J142" i="19"/>
  <c r="J141" i="19"/>
  <c r="J140" i="19"/>
  <c r="J139" i="19"/>
  <c r="J131" i="19"/>
  <c r="J130" i="19"/>
  <c r="J129" i="19"/>
  <c r="J128" i="19"/>
  <c r="J127" i="19"/>
  <c r="J119" i="19"/>
  <c r="J118" i="19"/>
  <c r="J117" i="19"/>
  <c r="J116" i="19"/>
  <c r="J115" i="19"/>
  <c r="J107" i="19"/>
  <c r="J106" i="19"/>
  <c r="J105" i="19"/>
  <c r="J104" i="19"/>
  <c r="J103" i="19"/>
  <c r="J95" i="19"/>
  <c r="J94" i="19"/>
  <c r="J93" i="19"/>
  <c r="J92" i="19"/>
  <c r="J91" i="19"/>
  <c r="J83" i="19"/>
  <c r="J82" i="19"/>
  <c r="J81" i="19"/>
  <c r="J80" i="19"/>
  <c r="J79" i="19"/>
  <c r="J71" i="19"/>
  <c r="J70" i="19"/>
  <c r="J69" i="19"/>
  <c r="J68" i="19"/>
  <c r="J67" i="19"/>
  <c r="J47" i="19"/>
  <c r="J46" i="19"/>
  <c r="J45" i="19"/>
  <c r="J44" i="19"/>
  <c r="J43" i="19"/>
  <c r="J35" i="19"/>
  <c r="J34" i="19"/>
  <c r="J33" i="19"/>
  <c r="J32" i="19"/>
  <c r="J31" i="19"/>
  <c r="E143" i="19"/>
  <c r="E142" i="19"/>
  <c r="E141" i="19"/>
  <c r="E140" i="19"/>
  <c r="E139" i="19"/>
  <c r="E131" i="19"/>
  <c r="E130" i="19"/>
  <c r="E129" i="19"/>
  <c r="E128" i="19"/>
  <c r="E127" i="19"/>
  <c r="E119" i="19"/>
  <c r="E118" i="19"/>
  <c r="E117" i="19"/>
  <c r="E116" i="19"/>
  <c r="E115" i="19"/>
  <c r="E107" i="19"/>
  <c r="E106" i="19"/>
  <c r="E105" i="19"/>
  <c r="E104" i="19"/>
  <c r="E103" i="19"/>
  <c r="E95" i="19"/>
  <c r="E94" i="19"/>
  <c r="E93" i="19"/>
  <c r="E92" i="19"/>
  <c r="E91" i="19"/>
  <c r="E83" i="19"/>
  <c r="E82" i="19"/>
  <c r="E81" i="19"/>
  <c r="E80" i="19"/>
  <c r="E79" i="19"/>
  <c r="E71" i="19"/>
  <c r="E70" i="19"/>
  <c r="E69" i="19"/>
  <c r="E68" i="19"/>
  <c r="E67" i="19"/>
  <c r="E59" i="19"/>
  <c r="E58" i="19"/>
  <c r="E57" i="19"/>
  <c r="E56" i="19"/>
  <c r="E55" i="19"/>
  <c r="E47" i="19"/>
  <c r="E46" i="19"/>
  <c r="E45" i="19"/>
  <c r="E44" i="19"/>
  <c r="E43" i="19"/>
  <c r="E35" i="19"/>
  <c r="E34" i="19"/>
  <c r="E33" i="19"/>
  <c r="E32" i="19"/>
  <c r="E31" i="19"/>
  <c r="C143" i="19"/>
  <c r="C142" i="19"/>
  <c r="C141" i="19"/>
  <c r="C140" i="19"/>
  <c r="C139" i="19"/>
  <c r="C131" i="19"/>
  <c r="C130" i="19"/>
  <c r="C129" i="19"/>
  <c r="C128" i="19"/>
  <c r="C127" i="19"/>
  <c r="C119" i="19"/>
  <c r="C118" i="19"/>
  <c r="C117" i="19"/>
  <c r="C116" i="19"/>
  <c r="C115" i="19"/>
  <c r="C107" i="19"/>
  <c r="C106" i="19"/>
  <c r="C105" i="19"/>
  <c r="C104" i="19"/>
  <c r="C103" i="19"/>
  <c r="C95" i="19"/>
  <c r="C94" i="19"/>
  <c r="C93" i="19"/>
  <c r="C92" i="19"/>
  <c r="C91" i="19"/>
  <c r="C83" i="19"/>
  <c r="C82" i="19"/>
  <c r="C81" i="19"/>
  <c r="C80" i="19"/>
  <c r="C79" i="19"/>
  <c r="C71" i="19"/>
  <c r="C70" i="19"/>
  <c r="C69" i="19"/>
  <c r="C68" i="19"/>
  <c r="C67" i="19"/>
  <c r="C59" i="19"/>
  <c r="C58" i="19"/>
  <c r="C57" i="19"/>
  <c r="C56" i="19"/>
  <c r="C55" i="19"/>
  <c r="C47" i="19"/>
  <c r="C46" i="19"/>
  <c r="C45" i="19"/>
  <c r="C44" i="19"/>
  <c r="C43" i="19"/>
  <c r="C35" i="19"/>
  <c r="C34" i="19"/>
  <c r="C33" i="19"/>
  <c r="C32" i="19"/>
  <c r="C31" i="19"/>
  <c r="L23" i="19"/>
  <c r="L22" i="19"/>
  <c r="L21" i="19"/>
  <c r="L20" i="19"/>
  <c r="L19" i="19"/>
  <c r="J23" i="19"/>
  <c r="J22" i="19"/>
  <c r="J21" i="19"/>
  <c r="J20" i="19"/>
  <c r="J19" i="19"/>
  <c r="E19" i="19"/>
  <c r="E23" i="19"/>
  <c r="E22" i="19"/>
  <c r="E21" i="19"/>
  <c r="E20" i="19"/>
  <c r="C23" i="19"/>
  <c r="C22" i="19"/>
  <c r="C21" i="19"/>
  <c r="C20" i="19"/>
  <c r="C19" i="19"/>
  <c r="L10" i="19"/>
  <c r="L9" i="19"/>
  <c r="L6" i="19"/>
  <c r="L7" i="19"/>
  <c r="L8" i="19"/>
  <c r="J10" i="19"/>
  <c r="J9" i="19"/>
  <c r="J8" i="19"/>
  <c r="J7" i="19"/>
  <c r="J6" i="19"/>
  <c r="E10" i="19"/>
  <c r="E9" i="19"/>
  <c r="E8" i="19"/>
  <c r="E7" i="19"/>
  <c r="E6" i="19"/>
  <c r="C6" i="19"/>
  <c r="C7" i="19"/>
  <c r="C8" i="19"/>
  <c r="C9" i="19"/>
  <c r="C10" i="19"/>
  <c r="C12" i="19"/>
  <c r="H121" i="18"/>
  <c r="D311" i="3"/>
  <c r="B109" i="18"/>
  <c r="C103" i="18"/>
  <c r="C104" i="18"/>
  <c r="C105" i="18"/>
  <c r="C106" i="18"/>
  <c r="C107" i="18"/>
  <c r="C109" i="18"/>
  <c r="D109" i="18"/>
  <c r="E103" i="18"/>
  <c r="E104" i="18"/>
  <c r="E105" i="18"/>
  <c r="E106" i="18"/>
  <c r="E107" i="18"/>
  <c r="E109" i="18"/>
  <c r="H109" i="18"/>
  <c r="I103" i="18"/>
  <c r="I104" i="18"/>
  <c r="I105" i="18"/>
  <c r="I106" i="18"/>
  <c r="I107" i="18"/>
  <c r="I109" i="18"/>
  <c r="J109" i="18"/>
  <c r="K103" i="18"/>
  <c r="K104" i="18"/>
  <c r="K105" i="18"/>
  <c r="K106" i="18"/>
  <c r="K107" i="18"/>
  <c r="K109" i="18"/>
  <c r="B121" i="18"/>
  <c r="C115" i="18"/>
  <c r="D121" i="18"/>
  <c r="E115" i="18"/>
  <c r="I115" i="18"/>
  <c r="J121" i="18"/>
  <c r="K115" i="18"/>
  <c r="C116" i="18"/>
  <c r="E116" i="18"/>
  <c r="I116" i="18"/>
  <c r="K116" i="18"/>
  <c r="C117" i="18"/>
  <c r="E117" i="18"/>
  <c r="I117" i="18"/>
  <c r="K117" i="18"/>
  <c r="C118" i="18"/>
  <c r="E118" i="18"/>
  <c r="I118" i="18"/>
  <c r="K118" i="18"/>
  <c r="C119" i="18"/>
  <c r="E119" i="18"/>
  <c r="I119" i="18"/>
  <c r="K119" i="18"/>
  <c r="D97" i="18"/>
  <c r="B24" i="18"/>
  <c r="C18" i="18"/>
  <c r="C19" i="18"/>
  <c r="C20" i="18"/>
  <c r="C21" i="18"/>
  <c r="C22" i="18"/>
  <c r="C24" i="18"/>
  <c r="L332" i="3"/>
  <c r="L331" i="3"/>
  <c r="L330" i="3"/>
  <c r="L329" i="3"/>
  <c r="L328" i="3"/>
  <c r="L327" i="3"/>
  <c r="L326" i="3"/>
  <c r="L325" i="3"/>
  <c r="L324" i="3"/>
  <c r="L323" i="3"/>
  <c r="L322" i="3"/>
  <c r="L321" i="3"/>
  <c r="L320" i="3"/>
  <c r="I332" i="3"/>
  <c r="K332" i="3"/>
  <c r="K331" i="3"/>
  <c r="K330" i="3"/>
  <c r="K329" i="3"/>
  <c r="K328" i="3"/>
  <c r="K327" i="3"/>
  <c r="K326" i="3"/>
  <c r="K325" i="3"/>
  <c r="K324" i="3"/>
  <c r="K323" i="3"/>
  <c r="K322" i="3"/>
  <c r="K321" i="3"/>
  <c r="K320" i="3"/>
  <c r="C332" i="3"/>
  <c r="G332" i="3"/>
  <c r="G331" i="3"/>
  <c r="G330" i="3"/>
  <c r="G329" i="3"/>
  <c r="G328" i="3"/>
  <c r="G327" i="3"/>
  <c r="G326" i="3"/>
  <c r="G325" i="3"/>
  <c r="G324" i="3"/>
  <c r="G323" i="3"/>
  <c r="G322" i="3"/>
  <c r="G321" i="3"/>
  <c r="G320" i="3"/>
  <c r="D332" i="3"/>
  <c r="F332" i="3"/>
  <c r="F331" i="3"/>
  <c r="F329" i="3"/>
  <c r="F330" i="3"/>
  <c r="F323" i="3"/>
  <c r="F324" i="3"/>
  <c r="F325" i="3"/>
  <c r="F326" i="3"/>
  <c r="F327" i="3"/>
  <c r="F328" i="3"/>
  <c r="F322" i="3"/>
  <c r="F321" i="3"/>
  <c r="F320" i="3"/>
  <c r="L145" i="19"/>
  <c r="J145" i="19"/>
  <c r="E145" i="19"/>
  <c r="C145" i="19"/>
  <c r="L133" i="19"/>
  <c r="J133" i="19"/>
  <c r="E133" i="19"/>
  <c r="C133" i="19"/>
  <c r="L121" i="19"/>
  <c r="J121" i="19"/>
  <c r="E121" i="19"/>
  <c r="C121" i="19"/>
  <c r="L109" i="19"/>
  <c r="J109" i="19"/>
  <c r="E109" i="19"/>
  <c r="C109" i="19"/>
  <c r="L97" i="19"/>
  <c r="J97" i="19"/>
  <c r="E97" i="19"/>
  <c r="C97" i="19"/>
  <c r="L85" i="19"/>
  <c r="J85" i="19"/>
  <c r="E85" i="19"/>
  <c r="C85" i="19"/>
  <c r="L73" i="19"/>
  <c r="J73" i="19"/>
  <c r="E73" i="19"/>
  <c r="C73" i="19"/>
  <c r="L61" i="19"/>
  <c r="E61" i="19"/>
  <c r="C61" i="19"/>
  <c r="L49" i="19"/>
  <c r="J49" i="19"/>
  <c r="E49" i="19"/>
  <c r="C49" i="19"/>
  <c r="L37" i="19"/>
  <c r="J37" i="19"/>
  <c r="E37" i="19"/>
  <c r="C37" i="19"/>
  <c r="L25" i="19"/>
  <c r="J25" i="19"/>
  <c r="E25" i="19"/>
  <c r="C25" i="19"/>
  <c r="L12" i="19"/>
  <c r="J12" i="19"/>
  <c r="E12" i="19"/>
  <c r="J145" i="18"/>
  <c r="K139" i="18"/>
  <c r="K140" i="18"/>
  <c r="K141" i="18"/>
  <c r="K142" i="18"/>
  <c r="K143" i="18"/>
  <c r="K145" i="18"/>
  <c r="H145" i="18"/>
  <c r="I139" i="18"/>
  <c r="I140" i="18"/>
  <c r="I141" i="18"/>
  <c r="I142" i="18"/>
  <c r="I143" i="18"/>
  <c r="I145" i="18"/>
  <c r="D145" i="18"/>
  <c r="E139" i="18"/>
  <c r="E140" i="18"/>
  <c r="E141" i="18"/>
  <c r="E142" i="18"/>
  <c r="E143" i="18"/>
  <c r="E145" i="18"/>
  <c r="B145" i="18"/>
  <c r="C139" i="18"/>
  <c r="C140" i="18"/>
  <c r="C141" i="18"/>
  <c r="C142" i="18"/>
  <c r="C143" i="18"/>
  <c r="C145" i="18"/>
  <c r="J133" i="18"/>
  <c r="K127" i="18"/>
  <c r="K128" i="18"/>
  <c r="K129" i="18"/>
  <c r="K130" i="18"/>
  <c r="K131" i="18"/>
  <c r="K133" i="18"/>
  <c r="H133" i="18"/>
  <c r="I127" i="18"/>
  <c r="I128" i="18"/>
  <c r="I129" i="18"/>
  <c r="I130" i="18"/>
  <c r="I131" i="18"/>
  <c r="I133" i="18"/>
  <c r="D133" i="18"/>
  <c r="E127" i="18"/>
  <c r="E128" i="18"/>
  <c r="E129" i="18"/>
  <c r="E130" i="18"/>
  <c r="E131" i="18"/>
  <c r="E133" i="18"/>
  <c r="B133" i="18"/>
  <c r="C127" i="18"/>
  <c r="C128" i="18"/>
  <c r="C129" i="18"/>
  <c r="C130" i="18"/>
  <c r="C131" i="18"/>
  <c r="C133" i="18"/>
  <c r="K121" i="18"/>
  <c r="I121" i="18"/>
  <c r="E121" i="18"/>
  <c r="C121" i="18"/>
  <c r="J97" i="18"/>
  <c r="K91" i="18"/>
  <c r="K92" i="18"/>
  <c r="K93" i="18"/>
  <c r="K94" i="18"/>
  <c r="K95" i="18"/>
  <c r="K97" i="18"/>
  <c r="H97" i="18"/>
  <c r="I91" i="18"/>
  <c r="I92" i="18"/>
  <c r="I93" i="18"/>
  <c r="I94" i="18"/>
  <c r="I95" i="18"/>
  <c r="I97" i="18"/>
  <c r="E91" i="18"/>
  <c r="E92" i="18"/>
  <c r="E93" i="18"/>
  <c r="E94" i="18"/>
  <c r="E95" i="18"/>
  <c r="E97" i="18"/>
  <c r="B97" i="18"/>
  <c r="C91" i="18"/>
  <c r="C92" i="18"/>
  <c r="C93" i="18"/>
  <c r="C94" i="18"/>
  <c r="C95" i="18"/>
  <c r="C97" i="18"/>
  <c r="J85" i="18"/>
  <c r="K79" i="18"/>
  <c r="K80" i="18"/>
  <c r="K81" i="18"/>
  <c r="K82" i="18"/>
  <c r="K83" i="18"/>
  <c r="K85" i="18"/>
  <c r="H85" i="18"/>
  <c r="I79" i="18"/>
  <c r="I80" i="18"/>
  <c r="I81" i="18"/>
  <c r="I82" i="18"/>
  <c r="I83" i="18"/>
  <c r="I85" i="18"/>
  <c r="D85" i="18"/>
  <c r="E79" i="18"/>
  <c r="E80" i="18"/>
  <c r="E81" i="18"/>
  <c r="E82" i="18"/>
  <c r="E83" i="18"/>
  <c r="E85" i="18"/>
  <c r="B85" i="18"/>
  <c r="C79" i="18"/>
  <c r="C80" i="18"/>
  <c r="C81" i="18"/>
  <c r="C82" i="18"/>
  <c r="C83" i="18"/>
  <c r="C85" i="18"/>
  <c r="J73" i="18"/>
  <c r="K67" i="18"/>
  <c r="K68" i="18"/>
  <c r="K69" i="18"/>
  <c r="K70" i="18"/>
  <c r="K71" i="18"/>
  <c r="K73" i="18"/>
  <c r="H73" i="18"/>
  <c r="I67" i="18"/>
  <c r="I68" i="18"/>
  <c r="I69" i="18"/>
  <c r="I70" i="18"/>
  <c r="I71" i="18"/>
  <c r="I73" i="18"/>
  <c r="D73" i="18"/>
  <c r="E67" i="18"/>
  <c r="E68" i="18"/>
  <c r="E69" i="18"/>
  <c r="E70" i="18"/>
  <c r="E71" i="18"/>
  <c r="E73" i="18"/>
  <c r="B73" i="18"/>
  <c r="C67" i="18"/>
  <c r="C68" i="18"/>
  <c r="C69" i="18"/>
  <c r="C70" i="18"/>
  <c r="C71" i="18"/>
  <c r="C73" i="18"/>
  <c r="J61" i="18"/>
  <c r="K55" i="18"/>
  <c r="K56" i="18"/>
  <c r="K57" i="18"/>
  <c r="K58" i="18"/>
  <c r="K59" i="18"/>
  <c r="K61" i="18"/>
  <c r="H61" i="18"/>
  <c r="I55" i="18"/>
  <c r="I56" i="18"/>
  <c r="I57" i="18"/>
  <c r="I58" i="18"/>
  <c r="I59" i="18"/>
  <c r="I61" i="18"/>
  <c r="D61" i="18"/>
  <c r="E55" i="18"/>
  <c r="E56" i="18"/>
  <c r="E57" i="18"/>
  <c r="E58" i="18"/>
  <c r="E59" i="18"/>
  <c r="E61" i="18"/>
  <c r="B61" i="18"/>
  <c r="C55" i="18"/>
  <c r="C56" i="18"/>
  <c r="C57" i="18"/>
  <c r="C58" i="18"/>
  <c r="C59" i="18"/>
  <c r="C61" i="18"/>
  <c r="J49" i="18"/>
  <c r="K43" i="18"/>
  <c r="K44" i="18"/>
  <c r="K45" i="18"/>
  <c r="K46" i="18"/>
  <c r="K47" i="18"/>
  <c r="K49" i="18"/>
  <c r="H49" i="18"/>
  <c r="I43" i="18"/>
  <c r="I44" i="18"/>
  <c r="I45" i="18"/>
  <c r="I46" i="18"/>
  <c r="I47" i="18"/>
  <c r="I49" i="18"/>
  <c r="D49" i="18"/>
  <c r="E43" i="18"/>
  <c r="E44" i="18"/>
  <c r="E45" i="18"/>
  <c r="E46" i="18"/>
  <c r="E47" i="18"/>
  <c r="E49" i="18"/>
  <c r="B49" i="18"/>
  <c r="C43" i="18"/>
  <c r="C44" i="18"/>
  <c r="C45" i="18"/>
  <c r="C46" i="18"/>
  <c r="C47" i="18"/>
  <c r="C49" i="18"/>
  <c r="J37" i="18"/>
  <c r="K31" i="18"/>
  <c r="K32" i="18"/>
  <c r="K33" i="18"/>
  <c r="K34" i="18"/>
  <c r="K35" i="18"/>
  <c r="K37" i="18"/>
  <c r="H37" i="18"/>
  <c r="I31" i="18"/>
  <c r="I32" i="18"/>
  <c r="I33" i="18"/>
  <c r="I34" i="18"/>
  <c r="I35" i="18"/>
  <c r="I37" i="18"/>
  <c r="D37" i="18"/>
  <c r="E31" i="18"/>
  <c r="E32" i="18"/>
  <c r="E33" i="18"/>
  <c r="E34" i="18"/>
  <c r="E35" i="18"/>
  <c r="E37" i="18"/>
  <c r="B37" i="18"/>
  <c r="C31" i="18"/>
  <c r="C32" i="18"/>
  <c r="C33" i="18"/>
  <c r="C34" i="18"/>
  <c r="C35" i="18"/>
  <c r="C37" i="18"/>
  <c r="J24" i="18"/>
  <c r="K18" i="18"/>
  <c r="K19" i="18"/>
  <c r="K20" i="18"/>
  <c r="K21" i="18"/>
  <c r="K22" i="18"/>
  <c r="K24" i="18"/>
  <c r="H24" i="18"/>
  <c r="I18" i="18"/>
  <c r="I19" i="18"/>
  <c r="I20" i="18"/>
  <c r="I21" i="18"/>
  <c r="I22" i="18"/>
  <c r="I24" i="18"/>
  <c r="D24" i="18"/>
  <c r="E18" i="18"/>
  <c r="E19" i="18"/>
  <c r="E20" i="18"/>
  <c r="E21" i="18"/>
  <c r="E22" i="18"/>
  <c r="E24" i="18"/>
  <c r="J12" i="18"/>
  <c r="K6" i="18"/>
  <c r="K7" i="18"/>
  <c r="K8" i="18"/>
  <c r="K9" i="18"/>
  <c r="K10" i="18"/>
  <c r="K12" i="18"/>
  <c r="H12" i="18"/>
  <c r="I6" i="18"/>
  <c r="I7" i="18"/>
  <c r="I8" i="18"/>
  <c r="I9" i="18"/>
  <c r="I10" i="18"/>
  <c r="I12" i="18"/>
  <c r="D12" i="18"/>
  <c r="E6" i="18"/>
  <c r="E7" i="18"/>
  <c r="E8" i="18"/>
  <c r="E9" i="18"/>
  <c r="E10" i="18"/>
  <c r="E12" i="18"/>
  <c r="B12" i="18"/>
  <c r="C6" i="18"/>
  <c r="C7" i="18"/>
  <c r="C8" i="18"/>
  <c r="C9" i="18"/>
  <c r="C10" i="18"/>
  <c r="C12" i="18"/>
  <c r="F44" i="2"/>
  <c r="E44" i="2"/>
  <c r="D44" i="2"/>
  <c r="C306" i="3"/>
  <c r="D306" i="3"/>
  <c r="E306" i="3"/>
  <c r="C307" i="3"/>
  <c r="D307" i="3"/>
  <c r="E307" i="3"/>
  <c r="C308" i="3"/>
  <c r="D308" i="3"/>
  <c r="E308" i="3"/>
  <c r="C302" i="3"/>
  <c r="D302" i="3"/>
  <c r="E302" i="3"/>
  <c r="C303" i="3"/>
  <c r="D303" i="3"/>
  <c r="E303" i="3"/>
  <c r="C304" i="3"/>
  <c r="D304" i="3"/>
  <c r="E304" i="3"/>
  <c r="C305" i="3"/>
  <c r="D305" i="3"/>
  <c r="E305" i="3"/>
  <c r="C309" i="3"/>
  <c r="D309" i="3"/>
  <c r="E309" i="3"/>
  <c r="C310" i="3"/>
  <c r="D310" i="3"/>
  <c r="E310" i="3"/>
  <c r="C311" i="3"/>
  <c r="E311" i="3"/>
  <c r="C312" i="3"/>
  <c r="D312" i="3"/>
  <c r="E312" i="3"/>
  <c r="C313" i="3"/>
  <c r="D313" i="3"/>
  <c r="E313" i="3"/>
  <c r="E314" i="3"/>
  <c r="I305" i="3"/>
  <c r="I304" i="3"/>
  <c r="H305" i="3"/>
  <c r="I313" i="3"/>
  <c r="I312" i="3"/>
  <c r="I311" i="3"/>
  <c r="I310" i="3"/>
  <c r="I309" i="3"/>
  <c r="I308" i="3"/>
  <c r="H313" i="3"/>
  <c r="H312" i="3"/>
  <c r="H311" i="3"/>
  <c r="H310" i="3"/>
  <c r="H309" i="3"/>
  <c r="H308" i="3"/>
  <c r="H304" i="3"/>
  <c r="J304" i="3"/>
  <c r="K304" i="3"/>
  <c r="H303" i="3"/>
  <c r="B133" i="17"/>
  <c r="C294" i="3"/>
  <c r="H133" i="17"/>
  <c r="D294" i="3"/>
  <c r="E293" i="3"/>
  <c r="H302" i="3"/>
  <c r="H306" i="3"/>
  <c r="H307" i="3"/>
  <c r="H314" i="3"/>
  <c r="G43" i="2"/>
  <c r="I302" i="3"/>
  <c r="I303" i="3"/>
  <c r="I306" i="3"/>
  <c r="I307" i="3"/>
  <c r="I314" i="3"/>
  <c r="F43" i="2"/>
  <c r="D314" i="3"/>
  <c r="D43" i="2"/>
  <c r="C314" i="3"/>
  <c r="E43" i="2"/>
  <c r="J307" i="3"/>
  <c r="J302" i="3"/>
  <c r="J311" i="3"/>
  <c r="J303" i="3"/>
  <c r="J312" i="3"/>
  <c r="J308" i="3"/>
  <c r="J310" i="3"/>
  <c r="J313" i="3"/>
  <c r="J309" i="3"/>
  <c r="J305" i="3"/>
  <c r="J306" i="3"/>
  <c r="J314" i="3"/>
  <c r="C43" i="2"/>
  <c r="B43" i="2"/>
  <c r="F307" i="3"/>
  <c r="L314" i="3"/>
  <c r="F303" i="3"/>
  <c r="G303" i="3"/>
  <c r="L313" i="3"/>
  <c r="L312" i="3"/>
  <c r="L311" i="3"/>
  <c r="L310" i="3"/>
  <c r="L309" i="3"/>
  <c r="L308" i="3"/>
  <c r="G307" i="3"/>
  <c r="L307" i="3"/>
  <c r="F306" i="3"/>
  <c r="L306" i="3"/>
  <c r="F305" i="3"/>
  <c r="L305" i="3"/>
  <c r="F304" i="3"/>
  <c r="L304" i="3"/>
  <c r="L303" i="3"/>
  <c r="F310" i="3"/>
  <c r="K310" i="3"/>
  <c r="F313" i="3"/>
  <c r="K313" i="3"/>
  <c r="F312" i="3"/>
  <c r="K312" i="3"/>
  <c r="F311" i="3"/>
  <c r="K311" i="3"/>
  <c r="F309" i="3"/>
  <c r="K309" i="3"/>
  <c r="F308" i="3"/>
  <c r="K308" i="3"/>
  <c r="K307" i="3"/>
  <c r="K306" i="3"/>
  <c r="K305" i="3"/>
  <c r="K303" i="3"/>
  <c r="K314" i="3"/>
  <c r="F302" i="3"/>
  <c r="L302" i="3"/>
  <c r="K302" i="3"/>
  <c r="G314" i="3"/>
  <c r="G313" i="3"/>
  <c r="G312" i="3"/>
  <c r="G311" i="3"/>
  <c r="G310" i="3"/>
  <c r="G309" i="3"/>
  <c r="G308" i="3"/>
  <c r="G306" i="3"/>
  <c r="G305" i="3"/>
  <c r="G304" i="3"/>
  <c r="G302" i="3"/>
  <c r="F314" i="3"/>
  <c r="H97" i="17"/>
  <c r="D291" i="3"/>
  <c r="B97" i="17"/>
  <c r="C291" i="3"/>
  <c r="B12" i="17"/>
  <c r="C10" i="17"/>
  <c r="C9" i="17"/>
  <c r="C8" i="17"/>
  <c r="C7" i="17"/>
  <c r="C6" i="17"/>
  <c r="C284" i="3"/>
  <c r="B25" i="17"/>
  <c r="C285" i="3"/>
  <c r="B37" i="17"/>
  <c r="C286" i="3"/>
  <c r="B49" i="17"/>
  <c r="C287" i="3"/>
  <c r="B61" i="17"/>
  <c r="C288" i="3"/>
  <c r="B73" i="17"/>
  <c r="C289" i="3"/>
  <c r="B85" i="17"/>
  <c r="C290" i="3"/>
  <c r="B109" i="17"/>
  <c r="C292" i="3"/>
  <c r="B121" i="17"/>
  <c r="C293" i="3"/>
  <c r="B145" i="17"/>
  <c r="C295" i="3"/>
  <c r="C296" i="3"/>
  <c r="D145" i="17"/>
  <c r="D133" i="17"/>
  <c r="D121" i="17"/>
  <c r="D109" i="17"/>
  <c r="D97" i="17"/>
  <c r="D85" i="17"/>
  <c r="D73" i="17"/>
  <c r="D61" i="17"/>
  <c r="D49" i="17"/>
  <c r="D37" i="17"/>
  <c r="D25" i="17"/>
  <c r="D12" i="17"/>
  <c r="H145" i="17"/>
  <c r="H121" i="17"/>
  <c r="H109" i="17"/>
  <c r="H85" i="17"/>
  <c r="H73" i="17"/>
  <c r="H61" i="17"/>
  <c r="H49" i="17"/>
  <c r="H37" i="17"/>
  <c r="H25" i="17"/>
  <c r="H12" i="17"/>
  <c r="J145" i="17"/>
  <c r="J133" i="17"/>
  <c r="J121" i="17"/>
  <c r="J109" i="17"/>
  <c r="J97" i="17"/>
  <c r="J85" i="17"/>
  <c r="J73" i="17"/>
  <c r="J61" i="17"/>
  <c r="J49" i="17"/>
  <c r="J37" i="17"/>
  <c r="J25" i="17"/>
  <c r="J12" i="17"/>
  <c r="D293" i="3"/>
  <c r="D73" i="16"/>
  <c r="E70" i="16"/>
  <c r="B73" i="16"/>
  <c r="C71" i="16"/>
  <c r="H284" i="3"/>
  <c r="H285" i="3"/>
  <c r="H286" i="3"/>
  <c r="H287" i="3"/>
  <c r="H288" i="3"/>
  <c r="H289" i="3"/>
  <c r="H290" i="3"/>
  <c r="H291" i="3"/>
  <c r="H292" i="3"/>
  <c r="H293" i="3"/>
  <c r="H294" i="3"/>
  <c r="H295" i="3"/>
  <c r="H296" i="3"/>
  <c r="G42" i="2"/>
  <c r="I284" i="3"/>
  <c r="I285" i="3"/>
  <c r="I286" i="3"/>
  <c r="I287" i="3"/>
  <c r="I288" i="3"/>
  <c r="I289" i="3"/>
  <c r="I290" i="3"/>
  <c r="I291" i="3"/>
  <c r="I292" i="3"/>
  <c r="I293" i="3"/>
  <c r="I294" i="3"/>
  <c r="I295" i="3"/>
  <c r="I296" i="3"/>
  <c r="F42" i="2"/>
  <c r="E42" i="2"/>
  <c r="H121" i="16"/>
  <c r="D284" i="3"/>
  <c r="D285" i="3"/>
  <c r="D286" i="3"/>
  <c r="D287" i="3"/>
  <c r="D288" i="3"/>
  <c r="D289" i="3"/>
  <c r="D290" i="3"/>
  <c r="D292" i="3"/>
  <c r="D295" i="3"/>
  <c r="D296" i="3"/>
  <c r="D42" i="2"/>
  <c r="J284" i="3"/>
  <c r="J285" i="3"/>
  <c r="J286" i="3"/>
  <c r="J287" i="3"/>
  <c r="J288" i="3"/>
  <c r="J289" i="3"/>
  <c r="J290" i="3"/>
  <c r="J291" i="3"/>
  <c r="J292" i="3"/>
  <c r="J293" i="3"/>
  <c r="J294" i="3"/>
  <c r="J295" i="3"/>
  <c r="J296" i="3"/>
  <c r="C42" i="2"/>
  <c r="E284" i="3"/>
  <c r="E295" i="3"/>
  <c r="E285" i="3"/>
  <c r="E286" i="3"/>
  <c r="E287" i="3"/>
  <c r="E288" i="3"/>
  <c r="E289" i="3"/>
  <c r="E290" i="3"/>
  <c r="E291" i="3"/>
  <c r="E292" i="3"/>
  <c r="E294" i="3"/>
  <c r="E296" i="3"/>
  <c r="B42" i="2"/>
  <c r="H73" i="16"/>
  <c r="D271" i="3"/>
  <c r="H85" i="16"/>
  <c r="D272" i="3"/>
  <c r="H97" i="16"/>
  <c r="D273" i="3"/>
  <c r="H109" i="16"/>
  <c r="D274" i="3"/>
  <c r="D275" i="3"/>
  <c r="H133" i="16"/>
  <c r="D276" i="3"/>
  <c r="H145" i="16"/>
  <c r="D277" i="3"/>
  <c r="H12" i="16"/>
  <c r="D266" i="3"/>
  <c r="H25" i="16"/>
  <c r="D267" i="3"/>
  <c r="H37" i="16"/>
  <c r="D268" i="3"/>
  <c r="H49" i="16"/>
  <c r="D269" i="3"/>
  <c r="H61" i="16"/>
  <c r="D270" i="3"/>
  <c r="D278" i="3"/>
  <c r="D41" i="2"/>
  <c r="K139" i="17"/>
  <c r="K140" i="17"/>
  <c r="K141" i="17"/>
  <c r="K142" i="17"/>
  <c r="K143" i="17"/>
  <c r="K145" i="17"/>
  <c r="I139" i="17"/>
  <c r="I140" i="17"/>
  <c r="I141" i="17"/>
  <c r="I142" i="17"/>
  <c r="I143" i="17"/>
  <c r="I145" i="17"/>
  <c r="E139" i="17"/>
  <c r="E140" i="17"/>
  <c r="E141" i="17"/>
  <c r="E142" i="17"/>
  <c r="E143" i="17"/>
  <c r="E145" i="17"/>
  <c r="C139" i="17"/>
  <c r="C140" i="17"/>
  <c r="C141" i="17"/>
  <c r="C142" i="17"/>
  <c r="C143" i="17"/>
  <c r="C145" i="17"/>
  <c r="K127" i="17"/>
  <c r="K128" i="17"/>
  <c r="K129" i="17"/>
  <c r="K130" i="17"/>
  <c r="K131" i="17"/>
  <c r="K133" i="17"/>
  <c r="I127" i="17"/>
  <c r="I128" i="17"/>
  <c r="I129" i="17"/>
  <c r="I130" i="17"/>
  <c r="I131" i="17"/>
  <c r="I133" i="17"/>
  <c r="E127" i="17"/>
  <c r="E128" i="17"/>
  <c r="E129" i="17"/>
  <c r="E130" i="17"/>
  <c r="E131" i="17"/>
  <c r="E133" i="17"/>
  <c r="C127" i="17"/>
  <c r="C128" i="17"/>
  <c r="C129" i="17"/>
  <c r="C130" i="17"/>
  <c r="C131" i="17"/>
  <c r="C133" i="17"/>
  <c r="K115" i="17"/>
  <c r="K116" i="17"/>
  <c r="K117" i="17"/>
  <c r="K118" i="17"/>
  <c r="K119" i="17"/>
  <c r="K121" i="17"/>
  <c r="I115" i="17"/>
  <c r="I116" i="17"/>
  <c r="I117" i="17"/>
  <c r="I118" i="17"/>
  <c r="I119" i="17"/>
  <c r="I121" i="17"/>
  <c r="E115" i="17"/>
  <c r="E116" i="17"/>
  <c r="E117" i="17"/>
  <c r="E118" i="17"/>
  <c r="E119" i="17"/>
  <c r="E121" i="17"/>
  <c r="C115" i="17"/>
  <c r="C116" i="17"/>
  <c r="C117" i="17"/>
  <c r="C118" i="17"/>
  <c r="C119" i="17"/>
  <c r="C121" i="17"/>
  <c r="K103" i="17"/>
  <c r="K104" i="17"/>
  <c r="K105" i="17"/>
  <c r="K106" i="17"/>
  <c r="K107" i="17"/>
  <c r="K109" i="17"/>
  <c r="I103" i="17"/>
  <c r="I104" i="17"/>
  <c r="I105" i="17"/>
  <c r="I106" i="17"/>
  <c r="I107" i="17"/>
  <c r="I109" i="17"/>
  <c r="E103" i="17"/>
  <c r="E104" i="17"/>
  <c r="E105" i="17"/>
  <c r="E106" i="17"/>
  <c r="E107" i="17"/>
  <c r="E109" i="17"/>
  <c r="C103" i="17"/>
  <c r="C104" i="17"/>
  <c r="C105" i="17"/>
  <c r="C106" i="17"/>
  <c r="C107" i="17"/>
  <c r="C109" i="17"/>
  <c r="K91" i="17"/>
  <c r="K92" i="17"/>
  <c r="K93" i="17"/>
  <c r="K94" i="17"/>
  <c r="K95" i="17"/>
  <c r="K97" i="17"/>
  <c r="I91" i="17"/>
  <c r="I92" i="17"/>
  <c r="I93" i="17"/>
  <c r="I94" i="17"/>
  <c r="I95" i="17"/>
  <c r="I97" i="17"/>
  <c r="E91" i="17"/>
  <c r="E92" i="17"/>
  <c r="E93" i="17"/>
  <c r="E94" i="17"/>
  <c r="E95" i="17"/>
  <c r="E97" i="17"/>
  <c r="C91" i="17"/>
  <c r="C92" i="17"/>
  <c r="C93" i="17"/>
  <c r="C94" i="17"/>
  <c r="C95" i="17"/>
  <c r="C97" i="17"/>
  <c r="K79" i="17"/>
  <c r="K80" i="17"/>
  <c r="K81" i="17"/>
  <c r="K82" i="17"/>
  <c r="K83" i="17"/>
  <c r="K85" i="17"/>
  <c r="I79" i="17"/>
  <c r="I80" i="17"/>
  <c r="I81" i="17"/>
  <c r="I82" i="17"/>
  <c r="I83" i="17"/>
  <c r="I85" i="17"/>
  <c r="E79" i="17"/>
  <c r="E80" i="17"/>
  <c r="E81" i="17"/>
  <c r="E82" i="17"/>
  <c r="E83" i="17"/>
  <c r="E85" i="17"/>
  <c r="C79" i="17"/>
  <c r="C80" i="17"/>
  <c r="C81" i="17"/>
  <c r="C82" i="17"/>
  <c r="C83" i="17"/>
  <c r="C85" i="17"/>
  <c r="K67" i="17"/>
  <c r="K68" i="17"/>
  <c r="K69" i="17"/>
  <c r="K70" i="17"/>
  <c r="K71" i="17"/>
  <c r="K73" i="17"/>
  <c r="I67" i="17"/>
  <c r="I68" i="17"/>
  <c r="I69" i="17"/>
  <c r="I70" i="17"/>
  <c r="I71" i="17"/>
  <c r="I73" i="17"/>
  <c r="E67" i="17"/>
  <c r="E68" i="17"/>
  <c r="E69" i="17"/>
  <c r="E70" i="17"/>
  <c r="E71" i="17"/>
  <c r="E73" i="17"/>
  <c r="C67" i="17"/>
  <c r="C68" i="17"/>
  <c r="C69" i="17"/>
  <c r="C70" i="17"/>
  <c r="C71" i="17"/>
  <c r="C73" i="17"/>
  <c r="K55" i="17"/>
  <c r="K56" i="17"/>
  <c r="K57" i="17"/>
  <c r="K58" i="17"/>
  <c r="K59" i="17"/>
  <c r="K61" i="17"/>
  <c r="I55" i="17"/>
  <c r="I56" i="17"/>
  <c r="I57" i="17"/>
  <c r="I58" i="17"/>
  <c r="I59" i="17"/>
  <c r="I61" i="17"/>
  <c r="E55" i="17"/>
  <c r="E56" i="17"/>
  <c r="E57" i="17"/>
  <c r="E58" i="17"/>
  <c r="E59" i="17"/>
  <c r="E61" i="17"/>
  <c r="C55" i="17"/>
  <c r="C56" i="17"/>
  <c r="C57" i="17"/>
  <c r="C58" i="17"/>
  <c r="C59" i="17"/>
  <c r="C61" i="17"/>
  <c r="K43" i="17"/>
  <c r="K44" i="17"/>
  <c r="K45" i="17"/>
  <c r="K46" i="17"/>
  <c r="K47" i="17"/>
  <c r="K49" i="17"/>
  <c r="I43" i="17"/>
  <c r="I44" i="17"/>
  <c r="I45" i="17"/>
  <c r="I46" i="17"/>
  <c r="I47" i="17"/>
  <c r="I49" i="17"/>
  <c r="E43" i="17"/>
  <c r="E44" i="17"/>
  <c r="E45" i="17"/>
  <c r="E46" i="17"/>
  <c r="E47" i="17"/>
  <c r="E49" i="17"/>
  <c r="C43" i="17"/>
  <c r="C44" i="17"/>
  <c r="C45" i="17"/>
  <c r="C46" i="17"/>
  <c r="C47" i="17"/>
  <c r="C49" i="17"/>
  <c r="K31" i="17"/>
  <c r="K32" i="17"/>
  <c r="K33" i="17"/>
  <c r="K34" i="17"/>
  <c r="K35" i="17"/>
  <c r="K37" i="17"/>
  <c r="I31" i="17"/>
  <c r="I32" i="17"/>
  <c r="I33" i="17"/>
  <c r="I34" i="17"/>
  <c r="I35" i="17"/>
  <c r="I37" i="17"/>
  <c r="E31" i="17"/>
  <c r="E32" i="17"/>
  <c r="E33" i="17"/>
  <c r="E34" i="17"/>
  <c r="E35" i="17"/>
  <c r="E37" i="17"/>
  <c r="C31" i="17"/>
  <c r="C32" i="17"/>
  <c r="C33" i="17"/>
  <c r="C34" i="17"/>
  <c r="C35" i="17"/>
  <c r="C37" i="17"/>
  <c r="K19" i="17"/>
  <c r="K20" i="17"/>
  <c r="K21" i="17"/>
  <c r="K22" i="17"/>
  <c r="K23" i="17"/>
  <c r="K25" i="17"/>
  <c r="I19" i="17"/>
  <c r="I20" i="17"/>
  <c r="I21" i="17"/>
  <c r="I22" i="17"/>
  <c r="I23" i="17"/>
  <c r="I25" i="17"/>
  <c r="E19" i="17"/>
  <c r="E20" i="17"/>
  <c r="E21" i="17"/>
  <c r="E22" i="17"/>
  <c r="E23" i="17"/>
  <c r="E25" i="17"/>
  <c r="C19" i="17"/>
  <c r="C20" i="17"/>
  <c r="C21" i="17"/>
  <c r="C22" i="17"/>
  <c r="C23" i="17"/>
  <c r="C25" i="17"/>
  <c r="K6" i="17"/>
  <c r="K7" i="17"/>
  <c r="K8" i="17"/>
  <c r="K9" i="17"/>
  <c r="K10" i="17"/>
  <c r="K12" i="17"/>
  <c r="I6" i="17"/>
  <c r="I7" i="17"/>
  <c r="I8" i="17"/>
  <c r="I9" i="17"/>
  <c r="I10" i="17"/>
  <c r="I12" i="17"/>
  <c r="E6" i="17"/>
  <c r="E7" i="17"/>
  <c r="E8" i="17"/>
  <c r="E9" i="17"/>
  <c r="E10" i="17"/>
  <c r="E12" i="17"/>
  <c r="C12" i="17"/>
  <c r="L296" i="3"/>
  <c r="K296" i="3"/>
  <c r="G296" i="3"/>
  <c r="F296" i="3"/>
  <c r="L295" i="3"/>
  <c r="K295" i="3"/>
  <c r="G295" i="3"/>
  <c r="F295" i="3"/>
  <c r="L294" i="3"/>
  <c r="K294" i="3"/>
  <c r="G294" i="3"/>
  <c r="F294" i="3"/>
  <c r="L293" i="3"/>
  <c r="K293" i="3"/>
  <c r="G293" i="3"/>
  <c r="F293" i="3"/>
  <c r="L292" i="3"/>
  <c r="K292" i="3"/>
  <c r="G292" i="3"/>
  <c r="F292" i="3"/>
  <c r="L291" i="3"/>
  <c r="K291" i="3"/>
  <c r="G291" i="3"/>
  <c r="F291" i="3"/>
  <c r="L290" i="3"/>
  <c r="K290" i="3"/>
  <c r="G290" i="3"/>
  <c r="F290" i="3"/>
  <c r="L289" i="3"/>
  <c r="K289" i="3"/>
  <c r="G289" i="3"/>
  <c r="F289" i="3"/>
  <c r="L288" i="3"/>
  <c r="K288" i="3"/>
  <c r="G288" i="3"/>
  <c r="F288" i="3"/>
  <c r="L287" i="3"/>
  <c r="K287" i="3"/>
  <c r="G287" i="3"/>
  <c r="F287" i="3"/>
  <c r="L286" i="3"/>
  <c r="K286" i="3"/>
  <c r="G286" i="3"/>
  <c r="F286" i="3"/>
  <c r="L285" i="3"/>
  <c r="K285" i="3"/>
  <c r="G285" i="3"/>
  <c r="F285" i="3"/>
  <c r="L284" i="3"/>
  <c r="K284" i="3"/>
  <c r="G284" i="3"/>
  <c r="F284" i="3"/>
  <c r="J145" i="15"/>
  <c r="I259" i="3"/>
  <c r="D145" i="15"/>
  <c r="H259" i="3"/>
  <c r="D133" i="15"/>
  <c r="H258" i="3"/>
  <c r="B12" i="15"/>
  <c r="C248" i="3"/>
  <c r="B25" i="15"/>
  <c r="C249" i="3"/>
  <c r="B37" i="15"/>
  <c r="C250" i="3"/>
  <c r="B49" i="15"/>
  <c r="C251" i="3"/>
  <c r="B61" i="15"/>
  <c r="C252" i="3"/>
  <c r="B73" i="15"/>
  <c r="C253" i="3"/>
  <c r="B85" i="15"/>
  <c r="C254" i="3"/>
  <c r="B97" i="15"/>
  <c r="C255" i="3"/>
  <c r="B109" i="15"/>
  <c r="C256" i="3"/>
  <c r="B121" i="15"/>
  <c r="C257" i="3"/>
  <c r="B133" i="15"/>
  <c r="C258" i="3"/>
  <c r="B145" i="15"/>
  <c r="C259" i="3"/>
  <c r="C260" i="3"/>
  <c r="H12" i="15"/>
  <c r="D248" i="3"/>
  <c r="H25" i="15"/>
  <c r="D249" i="3"/>
  <c r="H37" i="15"/>
  <c r="D250" i="3"/>
  <c r="H49" i="15"/>
  <c r="D251" i="3"/>
  <c r="H61" i="15"/>
  <c r="D252" i="3"/>
  <c r="H73" i="15"/>
  <c r="D253" i="3"/>
  <c r="H85" i="15"/>
  <c r="D254" i="3"/>
  <c r="H97" i="15"/>
  <c r="D255" i="3"/>
  <c r="H109" i="15"/>
  <c r="D256" i="3"/>
  <c r="H121" i="15"/>
  <c r="D257" i="3"/>
  <c r="H133" i="15"/>
  <c r="D258" i="3"/>
  <c r="H145" i="15"/>
  <c r="D259" i="3"/>
  <c r="D260" i="3"/>
  <c r="E260" i="3"/>
  <c r="B40" i="2"/>
  <c r="E259" i="3"/>
  <c r="B145" i="14"/>
  <c r="C241" i="3"/>
  <c r="H145" i="14"/>
  <c r="D241" i="3"/>
  <c r="E241" i="3"/>
  <c r="B12" i="14"/>
  <c r="C230" i="3"/>
  <c r="B25" i="14"/>
  <c r="C231" i="3"/>
  <c r="B37" i="14"/>
  <c r="C232" i="3"/>
  <c r="B49" i="14"/>
  <c r="C233" i="3"/>
  <c r="B61" i="14"/>
  <c r="C234" i="3"/>
  <c r="B73" i="14"/>
  <c r="C235" i="3"/>
  <c r="B85" i="14"/>
  <c r="C236" i="3"/>
  <c r="B97" i="14"/>
  <c r="C237" i="3"/>
  <c r="B109" i="14"/>
  <c r="C238" i="3"/>
  <c r="B121" i="14"/>
  <c r="C239" i="3"/>
  <c r="B133" i="14"/>
  <c r="C240" i="3"/>
  <c r="C242" i="3"/>
  <c r="H12" i="14"/>
  <c r="D230" i="3"/>
  <c r="H25" i="14"/>
  <c r="D231" i="3"/>
  <c r="H37" i="14"/>
  <c r="D232" i="3"/>
  <c r="H49" i="14"/>
  <c r="D233" i="3"/>
  <c r="H61" i="14"/>
  <c r="D234" i="3"/>
  <c r="H73" i="14"/>
  <c r="D235" i="3"/>
  <c r="H85" i="14"/>
  <c r="D236" i="3"/>
  <c r="H97" i="14"/>
  <c r="D237" i="3"/>
  <c r="H109" i="14"/>
  <c r="D238" i="3"/>
  <c r="H121" i="14"/>
  <c r="D239" i="3"/>
  <c r="H133" i="14"/>
  <c r="D240" i="3"/>
  <c r="D242" i="3"/>
  <c r="E242" i="3"/>
  <c r="B12" i="16"/>
  <c r="C266" i="3"/>
  <c r="E266" i="3"/>
  <c r="D145" i="16"/>
  <c r="D133" i="16"/>
  <c r="D121" i="16"/>
  <c r="D109" i="16"/>
  <c r="D97" i="16"/>
  <c r="D85" i="16"/>
  <c r="D61" i="16"/>
  <c r="D49" i="16"/>
  <c r="D37" i="16"/>
  <c r="D25" i="16"/>
  <c r="D12" i="16"/>
  <c r="B145" i="16"/>
  <c r="B133" i="16"/>
  <c r="B121" i="16"/>
  <c r="B109" i="16"/>
  <c r="B97" i="16"/>
  <c r="B85" i="16"/>
  <c r="B61" i="16"/>
  <c r="B49" i="16"/>
  <c r="B37" i="16"/>
  <c r="B25" i="16"/>
  <c r="J145" i="16"/>
  <c r="J133" i="16"/>
  <c r="J121" i="16"/>
  <c r="J109" i="16"/>
  <c r="J97" i="16"/>
  <c r="J85" i="16"/>
  <c r="J73" i="16"/>
  <c r="J61" i="16"/>
  <c r="J49" i="16"/>
  <c r="J37" i="16"/>
  <c r="J25" i="16"/>
  <c r="J12" i="16"/>
  <c r="C141" i="15"/>
  <c r="H266" i="3"/>
  <c r="H267" i="3"/>
  <c r="H268" i="3"/>
  <c r="H269" i="3"/>
  <c r="H270" i="3"/>
  <c r="H271" i="3"/>
  <c r="H272" i="3"/>
  <c r="H273" i="3"/>
  <c r="H274" i="3"/>
  <c r="H275" i="3"/>
  <c r="H276" i="3"/>
  <c r="H277" i="3"/>
  <c r="H278" i="3"/>
  <c r="G41" i="2"/>
  <c r="I266" i="3"/>
  <c r="I267" i="3"/>
  <c r="I268" i="3"/>
  <c r="I269" i="3"/>
  <c r="I270" i="3"/>
  <c r="I271" i="3"/>
  <c r="I272" i="3"/>
  <c r="I273" i="3"/>
  <c r="I274" i="3"/>
  <c r="I275" i="3"/>
  <c r="I276" i="3"/>
  <c r="I277" i="3"/>
  <c r="I278" i="3"/>
  <c r="F41" i="2"/>
  <c r="C267" i="3"/>
  <c r="C268" i="3"/>
  <c r="C269" i="3"/>
  <c r="C270" i="3"/>
  <c r="C271" i="3"/>
  <c r="C272" i="3"/>
  <c r="C273" i="3"/>
  <c r="C274" i="3"/>
  <c r="C275" i="3"/>
  <c r="C276" i="3"/>
  <c r="C277" i="3"/>
  <c r="C278" i="3"/>
  <c r="E41" i="2"/>
  <c r="J266" i="3"/>
  <c r="J267" i="3"/>
  <c r="J268" i="3"/>
  <c r="J269" i="3"/>
  <c r="J270" i="3"/>
  <c r="J271" i="3"/>
  <c r="J272" i="3"/>
  <c r="J273" i="3"/>
  <c r="J274" i="3"/>
  <c r="J275" i="3"/>
  <c r="J276" i="3"/>
  <c r="J277" i="3"/>
  <c r="J278" i="3"/>
  <c r="C41" i="2"/>
  <c r="E267" i="3"/>
  <c r="E268" i="3"/>
  <c r="E269" i="3"/>
  <c r="E270" i="3"/>
  <c r="E271" i="3"/>
  <c r="E272" i="3"/>
  <c r="E273" i="3"/>
  <c r="E274" i="3"/>
  <c r="E275" i="3"/>
  <c r="E276" i="3"/>
  <c r="E277" i="3"/>
  <c r="E278" i="3"/>
  <c r="B41" i="2"/>
  <c r="L268" i="3"/>
  <c r="L269" i="3"/>
  <c r="L270" i="3"/>
  <c r="L271" i="3"/>
  <c r="L272" i="3"/>
  <c r="L273" i="3"/>
  <c r="L274" i="3"/>
  <c r="L275" i="3"/>
  <c r="L276" i="3"/>
  <c r="L277" i="3"/>
  <c r="K268" i="3"/>
  <c r="K269" i="3"/>
  <c r="K270" i="3"/>
  <c r="K271" i="3"/>
  <c r="K272" i="3"/>
  <c r="K273" i="3"/>
  <c r="K274" i="3"/>
  <c r="K275" i="3"/>
  <c r="K276" i="3"/>
  <c r="K277" i="3"/>
  <c r="K267" i="3"/>
  <c r="K266" i="3"/>
  <c r="L267" i="3"/>
  <c r="L266" i="3"/>
  <c r="G268" i="3"/>
  <c r="G269" i="3"/>
  <c r="G270" i="3"/>
  <c r="G271" i="3"/>
  <c r="G272" i="3"/>
  <c r="G273" i="3"/>
  <c r="G274" i="3"/>
  <c r="G275" i="3"/>
  <c r="G276" i="3"/>
  <c r="G277" i="3"/>
  <c r="F268" i="3"/>
  <c r="F269" i="3"/>
  <c r="F270" i="3"/>
  <c r="F271" i="3"/>
  <c r="F272" i="3"/>
  <c r="F273" i="3"/>
  <c r="F274" i="3"/>
  <c r="F275" i="3"/>
  <c r="F276" i="3"/>
  <c r="F277" i="3"/>
  <c r="G267" i="3"/>
  <c r="F267" i="3"/>
  <c r="G266" i="3"/>
  <c r="F266" i="3"/>
  <c r="L278" i="3"/>
  <c r="K278" i="3"/>
  <c r="G278" i="3"/>
  <c r="F278" i="3"/>
  <c r="K139" i="16"/>
  <c r="K140" i="16"/>
  <c r="K141" i="16"/>
  <c r="K142" i="16"/>
  <c r="K143" i="16"/>
  <c r="K145" i="16"/>
  <c r="I139" i="16"/>
  <c r="I140" i="16"/>
  <c r="I141" i="16"/>
  <c r="I142" i="16"/>
  <c r="I143" i="16"/>
  <c r="I145" i="16"/>
  <c r="E139" i="16"/>
  <c r="E140" i="16"/>
  <c r="E141" i="16"/>
  <c r="E142" i="16"/>
  <c r="E143" i="16"/>
  <c r="E145" i="16"/>
  <c r="C139" i="16"/>
  <c r="C140" i="16"/>
  <c r="C141" i="16"/>
  <c r="C142" i="16"/>
  <c r="C143" i="16"/>
  <c r="C145" i="16"/>
  <c r="K127" i="16"/>
  <c r="K128" i="16"/>
  <c r="K129" i="16"/>
  <c r="K130" i="16"/>
  <c r="K131" i="16"/>
  <c r="K133" i="16"/>
  <c r="I127" i="16"/>
  <c r="I128" i="16"/>
  <c r="I129" i="16"/>
  <c r="I130" i="16"/>
  <c r="I131" i="16"/>
  <c r="I133" i="16"/>
  <c r="E127" i="16"/>
  <c r="E128" i="16"/>
  <c r="E129" i="16"/>
  <c r="E130" i="16"/>
  <c r="E131" i="16"/>
  <c r="E133" i="16"/>
  <c r="C127" i="16"/>
  <c r="C128" i="16"/>
  <c r="C129" i="16"/>
  <c r="C130" i="16"/>
  <c r="C131" i="16"/>
  <c r="C133" i="16"/>
  <c r="K115" i="16"/>
  <c r="K116" i="16"/>
  <c r="K117" i="16"/>
  <c r="K118" i="16"/>
  <c r="K119" i="16"/>
  <c r="K121" i="16"/>
  <c r="I115" i="16"/>
  <c r="I116" i="16"/>
  <c r="I117" i="16"/>
  <c r="I118" i="16"/>
  <c r="I119" i="16"/>
  <c r="I121" i="16"/>
  <c r="E115" i="16"/>
  <c r="E116" i="16"/>
  <c r="E117" i="16"/>
  <c r="E118" i="16"/>
  <c r="E119" i="16"/>
  <c r="E121" i="16"/>
  <c r="C115" i="16"/>
  <c r="C116" i="16"/>
  <c r="C117" i="16"/>
  <c r="C118" i="16"/>
  <c r="C119" i="16"/>
  <c r="C121" i="16"/>
  <c r="K103" i="16"/>
  <c r="K104" i="16"/>
  <c r="K105" i="16"/>
  <c r="K106" i="16"/>
  <c r="K107" i="16"/>
  <c r="K109" i="16"/>
  <c r="I103" i="16"/>
  <c r="I104" i="16"/>
  <c r="I105" i="16"/>
  <c r="I106" i="16"/>
  <c r="I107" i="16"/>
  <c r="I109" i="16"/>
  <c r="E103" i="16"/>
  <c r="E104" i="16"/>
  <c r="E105" i="16"/>
  <c r="E106" i="16"/>
  <c r="E107" i="16"/>
  <c r="E109" i="16"/>
  <c r="C103" i="16"/>
  <c r="C104" i="16"/>
  <c r="C105" i="16"/>
  <c r="C106" i="16"/>
  <c r="C107" i="16"/>
  <c r="C109" i="16"/>
  <c r="K91" i="16"/>
  <c r="K92" i="16"/>
  <c r="K93" i="16"/>
  <c r="K94" i="16"/>
  <c r="K95" i="16"/>
  <c r="K97" i="16"/>
  <c r="I91" i="16"/>
  <c r="I92" i="16"/>
  <c r="I93" i="16"/>
  <c r="I94" i="16"/>
  <c r="I95" i="16"/>
  <c r="I97" i="16"/>
  <c r="E91" i="16"/>
  <c r="E92" i="16"/>
  <c r="E93" i="16"/>
  <c r="E94" i="16"/>
  <c r="E95" i="16"/>
  <c r="E97" i="16"/>
  <c r="C91" i="16"/>
  <c r="C92" i="16"/>
  <c r="C93" i="16"/>
  <c r="C94" i="16"/>
  <c r="C95" i="16"/>
  <c r="C97" i="16"/>
  <c r="K79" i="16"/>
  <c r="K80" i="16"/>
  <c r="K81" i="16"/>
  <c r="K82" i="16"/>
  <c r="K83" i="16"/>
  <c r="K85" i="16"/>
  <c r="I79" i="16"/>
  <c r="I80" i="16"/>
  <c r="I81" i="16"/>
  <c r="I82" i="16"/>
  <c r="I83" i="16"/>
  <c r="I85" i="16"/>
  <c r="E79" i="16"/>
  <c r="E80" i="16"/>
  <c r="E81" i="16"/>
  <c r="E82" i="16"/>
  <c r="E83" i="16"/>
  <c r="E85" i="16"/>
  <c r="C79" i="16"/>
  <c r="C80" i="16"/>
  <c r="C81" i="16"/>
  <c r="C82" i="16"/>
  <c r="C83" i="16"/>
  <c r="C85" i="16"/>
  <c r="K67" i="16"/>
  <c r="K68" i="16"/>
  <c r="K69" i="16"/>
  <c r="K70" i="16"/>
  <c r="K71" i="16"/>
  <c r="K73" i="16"/>
  <c r="I67" i="16"/>
  <c r="I68" i="16"/>
  <c r="I69" i="16"/>
  <c r="I70" i="16"/>
  <c r="I71" i="16"/>
  <c r="I73" i="16"/>
  <c r="E67" i="16"/>
  <c r="E68" i="16"/>
  <c r="E69" i="16"/>
  <c r="E71" i="16"/>
  <c r="E73" i="16"/>
  <c r="C67" i="16"/>
  <c r="C68" i="16"/>
  <c r="C69" i="16"/>
  <c r="C70" i="16"/>
  <c r="C73" i="16"/>
  <c r="K55" i="16"/>
  <c r="K56" i="16"/>
  <c r="K57" i="16"/>
  <c r="K58" i="16"/>
  <c r="K59" i="16"/>
  <c r="K61" i="16"/>
  <c r="I55" i="16"/>
  <c r="I56" i="16"/>
  <c r="I57" i="16"/>
  <c r="I58" i="16"/>
  <c r="I59" i="16"/>
  <c r="I61" i="16"/>
  <c r="E55" i="16"/>
  <c r="E56" i="16"/>
  <c r="E57" i="16"/>
  <c r="E58" i="16"/>
  <c r="E59" i="16"/>
  <c r="E61" i="16"/>
  <c r="C55" i="16"/>
  <c r="C56" i="16"/>
  <c r="C57" i="16"/>
  <c r="C58" i="16"/>
  <c r="C59" i="16"/>
  <c r="C61" i="16"/>
  <c r="K43" i="16"/>
  <c r="K44" i="16"/>
  <c r="K45" i="16"/>
  <c r="K46" i="16"/>
  <c r="K47" i="16"/>
  <c r="K49" i="16"/>
  <c r="I43" i="16"/>
  <c r="I44" i="16"/>
  <c r="I45" i="16"/>
  <c r="I46" i="16"/>
  <c r="I47" i="16"/>
  <c r="I49" i="16"/>
  <c r="E43" i="16"/>
  <c r="E44" i="16"/>
  <c r="E45" i="16"/>
  <c r="E46" i="16"/>
  <c r="E47" i="16"/>
  <c r="E49" i="16"/>
  <c r="C43" i="16"/>
  <c r="C44" i="16"/>
  <c r="C45" i="16"/>
  <c r="C46" i="16"/>
  <c r="C47" i="16"/>
  <c r="C49" i="16"/>
  <c r="K31" i="16"/>
  <c r="K32" i="16"/>
  <c r="K33" i="16"/>
  <c r="K34" i="16"/>
  <c r="K35" i="16"/>
  <c r="K37" i="16"/>
  <c r="I31" i="16"/>
  <c r="I32" i="16"/>
  <c r="I33" i="16"/>
  <c r="I34" i="16"/>
  <c r="I35" i="16"/>
  <c r="I37" i="16"/>
  <c r="E31" i="16"/>
  <c r="E32" i="16"/>
  <c r="E33" i="16"/>
  <c r="E34" i="16"/>
  <c r="E35" i="16"/>
  <c r="E37" i="16"/>
  <c r="C31" i="16"/>
  <c r="C32" i="16"/>
  <c r="C33" i="16"/>
  <c r="C34" i="16"/>
  <c r="C35" i="16"/>
  <c r="C37" i="16"/>
  <c r="K19" i="16"/>
  <c r="K20" i="16"/>
  <c r="K21" i="16"/>
  <c r="K22" i="16"/>
  <c r="K23" i="16"/>
  <c r="K25" i="16"/>
  <c r="I19" i="16"/>
  <c r="I20" i="16"/>
  <c r="I21" i="16"/>
  <c r="I22" i="16"/>
  <c r="I23" i="16"/>
  <c r="I25" i="16"/>
  <c r="E19" i="16"/>
  <c r="E20" i="16"/>
  <c r="E21" i="16"/>
  <c r="E22" i="16"/>
  <c r="E23" i="16"/>
  <c r="E25" i="16"/>
  <c r="C19" i="16"/>
  <c r="C20" i="16"/>
  <c r="C21" i="16"/>
  <c r="C22" i="16"/>
  <c r="C23" i="16"/>
  <c r="C25" i="16"/>
  <c r="K6" i="16"/>
  <c r="K7" i="16"/>
  <c r="K8" i="16"/>
  <c r="K9" i="16"/>
  <c r="K10" i="16"/>
  <c r="K12" i="16"/>
  <c r="I6" i="16"/>
  <c r="I7" i="16"/>
  <c r="I8" i="16"/>
  <c r="I9" i="16"/>
  <c r="I10" i="16"/>
  <c r="I12" i="16"/>
  <c r="E6" i="16"/>
  <c r="E7" i="16"/>
  <c r="E8" i="16"/>
  <c r="E9" i="16"/>
  <c r="E10" i="16"/>
  <c r="E12" i="16"/>
  <c r="C6" i="16"/>
  <c r="C7" i="16"/>
  <c r="C8" i="16"/>
  <c r="C9" i="16"/>
  <c r="C10" i="16"/>
  <c r="C12" i="16"/>
  <c r="I57" i="15"/>
  <c r="I258" i="3"/>
  <c r="J121" i="15"/>
  <c r="I257" i="3"/>
  <c r="J109" i="15"/>
  <c r="I256" i="3"/>
  <c r="J97" i="15"/>
  <c r="I255" i="3"/>
  <c r="J85" i="15"/>
  <c r="I254" i="3"/>
  <c r="J73" i="15"/>
  <c r="I253" i="3"/>
  <c r="J61" i="15"/>
  <c r="I252" i="3"/>
  <c r="J49" i="15"/>
  <c r="I251" i="3"/>
  <c r="J37" i="15"/>
  <c r="I250" i="3"/>
  <c r="J25" i="15"/>
  <c r="I249" i="3"/>
  <c r="J12" i="15"/>
  <c r="I248" i="3"/>
  <c r="H257" i="3"/>
  <c r="H256" i="3"/>
  <c r="H255" i="3"/>
  <c r="H254" i="3"/>
  <c r="H253" i="3"/>
  <c r="H252" i="3"/>
  <c r="H251" i="3"/>
  <c r="J251" i="3"/>
  <c r="K251" i="3"/>
  <c r="L251" i="3"/>
  <c r="D37" i="15"/>
  <c r="H250" i="3"/>
  <c r="D25" i="15"/>
  <c r="H249" i="3"/>
  <c r="D12" i="15"/>
  <c r="H248" i="3"/>
  <c r="H260" i="3"/>
  <c r="G40" i="2"/>
  <c r="I260" i="3"/>
  <c r="F40" i="2"/>
  <c r="E40" i="2"/>
  <c r="D40" i="2"/>
  <c r="J248" i="3"/>
  <c r="J249" i="3"/>
  <c r="J250" i="3"/>
  <c r="J252" i="3"/>
  <c r="J253" i="3"/>
  <c r="J254" i="3"/>
  <c r="J255" i="3"/>
  <c r="J256" i="3"/>
  <c r="J257" i="3"/>
  <c r="J258" i="3"/>
  <c r="J259" i="3"/>
  <c r="J260" i="3"/>
  <c r="C40" i="2"/>
  <c r="E257" i="3"/>
  <c r="E258" i="3"/>
  <c r="E248" i="3"/>
  <c r="E249" i="3"/>
  <c r="E250" i="3"/>
  <c r="E251" i="3"/>
  <c r="E252" i="3"/>
  <c r="E253" i="3"/>
  <c r="E254" i="3"/>
  <c r="E255" i="3"/>
  <c r="E256" i="3"/>
  <c r="D121" i="15"/>
  <c r="D109" i="15"/>
  <c r="D97" i="15"/>
  <c r="D85" i="15"/>
  <c r="D73" i="15"/>
  <c r="D61" i="15"/>
  <c r="D49" i="15"/>
  <c r="J133" i="15"/>
  <c r="F5" i="2"/>
  <c r="G5" i="2"/>
  <c r="F6" i="2"/>
  <c r="G6" i="2"/>
  <c r="F7" i="2"/>
  <c r="G7" i="2"/>
  <c r="F8" i="2"/>
  <c r="G8" i="2"/>
  <c r="F9" i="2"/>
  <c r="G9" i="2"/>
  <c r="F10" i="2"/>
  <c r="G10" i="2"/>
  <c r="F11" i="2"/>
  <c r="G11" i="2"/>
  <c r="F12" i="2"/>
  <c r="G12" i="2"/>
  <c r="G13" i="2"/>
  <c r="F14" i="2"/>
  <c r="G14" i="2"/>
  <c r="F15" i="2"/>
  <c r="G15" i="2"/>
  <c r="F16" i="2"/>
  <c r="G16" i="2"/>
  <c r="J121" i="14"/>
  <c r="K139" i="15"/>
  <c r="K140" i="15"/>
  <c r="K141" i="15"/>
  <c r="K142" i="15"/>
  <c r="K143" i="15"/>
  <c r="K145" i="15"/>
  <c r="I139" i="15"/>
  <c r="I140" i="15"/>
  <c r="I141" i="15"/>
  <c r="I142" i="15"/>
  <c r="I143" i="15"/>
  <c r="I145" i="15"/>
  <c r="E139" i="15"/>
  <c r="E140" i="15"/>
  <c r="E141" i="15"/>
  <c r="E142" i="15"/>
  <c r="E143" i="15"/>
  <c r="E145" i="15"/>
  <c r="C139" i="15"/>
  <c r="C140" i="15"/>
  <c r="C142" i="15"/>
  <c r="C143" i="15"/>
  <c r="C145" i="15"/>
  <c r="K127" i="15"/>
  <c r="K128" i="15"/>
  <c r="K129" i="15"/>
  <c r="K130" i="15"/>
  <c r="K131" i="15"/>
  <c r="K133" i="15"/>
  <c r="I127" i="15"/>
  <c r="I128" i="15"/>
  <c r="I129" i="15"/>
  <c r="I130" i="15"/>
  <c r="I131" i="15"/>
  <c r="I133" i="15"/>
  <c r="E127" i="15"/>
  <c r="E128" i="15"/>
  <c r="E129" i="15"/>
  <c r="E130" i="15"/>
  <c r="E131" i="15"/>
  <c r="E133" i="15"/>
  <c r="C127" i="15"/>
  <c r="C128" i="15"/>
  <c r="C129" i="15"/>
  <c r="C130" i="15"/>
  <c r="C131" i="15"/>
  <c r="C133" i="15"/>
  <c r="K115" i="15"/>
  <c r="K116" i="15"/>
  <c r="K117" i="15"/>
  <c r="K118" i="15"/>
  <c r="K119" i="15"/>
  <c r="K121" i="15"/>
  <c r="I115" i="15"/>
  <c r="I116" i="15"/>
  <c r="I117" i="15"/>
  <c r="I118" i="15"/>
  <c r="I119" i="15"/>
  <c r="I121" i="15"/>
  <c r="E115" i="15"/>
  <c r="E116" i="15"/>
  <c r="E117" i="15"/>
  <c r="E118" i="15"/>
  <c r="E119" i="15"/>
  <c r="E121" i="15"/>
  <c r="C115" i="15"/>
  <c r="C116" i="15"/>
  <c r="C117" i="15"/>
  <c r="C118" i="15"/>
  <c r="C119" i="15"/>
  <c r="C121" i="15"/>
  <c r="K103" i="15"/>
  <c r="K104" i="15"/>
  <c r="K105" i="15"/>
  <c r="K106" i="15"/>
  <c r="K107" i="15"/>
  <c r="K109" i="15"/>
  <c r="I103" i="15"/>
  <c r="I104" i="15"/>
  <c r="I105" i="15"/>
  <c r="I106" i="15"/>
  <c r="I107" i="15"/>
  <c r="I109" i="15"/>
  <c r="E103" i="15"/>
  <c r="E104" i="15"/>
  <c r="E105" i="15"/>
  <c r="E106" i="15"/>
  <c r="E107" i="15"/>
  <c r="E109" i="15"/>
  <c r="C103" i="15"/>
  <c r="C104" i="15"/>
  <c r="C105" i="15"/>
  <c r="C106" i="15"/>
  <c r="C107" i="15"/>
  <c r="C109" i="15"/>
  <c r="K91" i="15"/>
  <c r="K92" i="15"/>
  <c r="K93" i="15"/>
  <c r="K94" i="15"/>
  <c r="K95" i="15"/>
  <c r="K97" i="15"/>
  <c r="I91" i="15"/>
  <c r="I92" i="15"/>
  <c r="I93" i="15"/>
  <c r="I94" i="15"/>
  <c r="I95" i="15"/>
  <c r="I97" i="15"/>
  <c r="E91" i="15"/>
  <c r="E92" i="15"/>
  <c r="E93" i="15"/>
  <c r="E94" i="15"/>
  <c r="E95" i="15"/>
  <c r="E97" i="15"/>
  <c r="C91" i="15"/>
  <c r="C92" i="15"/>
  <c r="C93" i="15"/>
  <c r="C94" i="15"/>
  <c r="C95" i="15"/>
  <c r="C97" i="15"/>
  <c r="K79" i="15"/>
  <c r="K80" i="15"/>
  <c r="K81" i="15"/>
  <c r="K82" i="15"/>
  <c r="K83" i="15"/>
  <c r="K85" i="15"/>
  <c r="I79" i="15"/>
  <c r="I80" i="15"/>
  <c r="I81" i="15"/>
  <c r="I82" i="15"/>
  <c r="I83" i="15"/>
  <c r="I85" i="15"/>
  <c r="E79" i="15"/>
  <c r="E80" i="15"/>
  <c r="E81" i="15"/>
  <c r="E82" i="15"/>
  <c r="E83" i="15"/>
  <c r="E85" i="15"/>
  <c r="C79" i="15"/>
  <c r="C80" i="15"/>
  <c r="C81" i="15"/>
  <c r="C82" i="15"/>
  <c r="C83" i="15"/>
  <c r="C85" i="15"/>
  <c r="K67" i="15"/>
  <c r="K68" i="15"/>
  <c r="K69" i="15"/>
  <c r="K70" i="15"/>
  <c r="K71" i="15"/>
  <c r="K73" i="15"/>
  <c r="I67" i="15"/>
  <c r="I68" i="15"/>
  <c r="I69" i="15"/>
  <c r="I70" i="15"/>
  <c r="I71" i="15"/>
  <c r="I73" i="15"/>
  <c r="E67" i="15"/>
  <c r="E68" i="15"/>
  <c r="E69" i="15"/>
  <c r="E70" i="15"/>
  <c r="E71" i="15"/>
  <c r="E73" i="15"/>
  <c r="C67" i="15"/>
  <c r="C68" i="15"/>
  <c r="C69" i="15"/>
  <c r="C70" i="15"/>
  <c r="C71" i="15"/>
  <c r="C73" i="15"/>
  <c r="K55" i="15"/>
  <c r="K56" i="15"/>
  <c r="K57" i="15"/>
  <c r="K58" i="15"/>
  <c r="K59" i="15"/>
  <c r="K61" i="15"/>
  <c r="I55" i="15"/>
  <c r="I56" i="15"/>
  <c r="I58" i="15"/>
  <c r="I59" i="15"/>
  <c r="I61" i="15"/>
  <c r="E55" i="15"/>
  <c r="E56" i="15"/>
  <c r="E57" i="15"/>
  <c r="E58" i="15"/>
  <c r="E59" i="15"/>
  <c r="E61" i="15"/>
  <c r="C55" i="15"/>
  <c r="C56" i="15"/>
  <c r="C57" i="15"/>
  <c r="C58" i="15"/>
  <c r="C59" i="15"/>
  <c r="C61" i="15"/>
  <c r="K43" i="15"/>
  <c r="K44" i="15"/>
  <c r="K45" i="15"/>
  <c r="K46" i="15"/>
  <c r="K47" i="15"/>
  <c r="K49" i="15"/>
  <c r="I43" i="15"/>
  <c r="I44" i="15"/>
  <c r="I45" i="15"/>
  <c r="I46" i="15"/>
  <c r="I47" i="15"/>
  <c r="I49" i="15"/>
  <c r="E43" i="15"/>
  <c r="E44" i="15"/>
  <c r="E45" i="15"/>
  <c r="E46" i="15"/>
  <c r="E47" i="15"/>
  <c r="E49" i="15"/>
  <c r="C43" i="15"/>
  <c r="C44" i="15"/>
  <c r="C45" i="15"/>
  <c r="C46" i="15"/>
  <c r="C47" i="15"/>
  <c r="C49" i="15"/>
  <c r="K31" i="15"/>
  <c r="K32" i="15"/>
  <c r="K33" i="15"/>
  <c r="K34" i="15"/>
  <c r="K35" i="15"/>
  <c r="K37" i="15"/>
  <c r="I31" i="15"/>
  <c r="I32" i="15"/>
  <c r="I33" i="15"/>
  <c r="I34" i="15"/>
  <c r="I35" i="15"/>
  <c r="I37" i="15"/>
  <c r="E31" i="15"/>
  <c r="E32" i="15"/>
  <c r="E33" i="15"/>
  <c r="E34" i="15"/>
  <c r="E35" i="15"/>
  <c r="E37" i="15"/>
  <c r="C31" i="15"/>
  <c r="C32" i="15"/>
  <c r="C33" i="15"/>
  <c r="C34" i="15"/>
  <c r="C35" i="15"/>
  <c r="C37" i="15"/>
  <c r="K19" i="15"/>
  <c r="K20" i="15"/>
  <c r="K21" i="15"/>
  <c r="K22" i="15"/>
  <c r="K23" i="15"/>
  <c r="K25" i="15"/>
  <c r="I19" i="15"/>
  <c r="I20" i="15"/>
  <c r="I21" i="15"/>
  <c r="I22" i="15"/>
  <c r="I23" i="15"/>
  <c r="I25" i="15"/>
  <c r="E19" i="15"/>
  <c r="E20" i="15"/>
  <c r="E21" i="15"/>
  <c r="E22" i="15"/>
  <c r="E23" i="15"/>
  <c r="E25" i="15"/>
  <c r="C19" i="15"/>
  <c r="C20" i="15"/>
  <c r="C21" i="15"/>
  <c r="C22" i="15"/>
  <c r="C23" i="15"/>
  <c r="C25" i="15"/>
  <c r="K6" i="15"/>
  <c r="K7" i="15"/>
  <c r="K8" i="15"/>
  <c r="K9" i="15"/>
  <c r="K10" i="15"/>
  <c r="K12" i="15"/>
  <c r="I6" i="15"/>
  <c r="I7" i="15"/>
  <c r="I8" i="15"/>
  <c r="I9" i="15"/>
  <c r="I10" i="15"/>
  <c r="I12" i="15"/>
  <c r="E6" i="15"/>
  <c r="E7" i="15"/>
  <c r="E8" i="15"/>
  <c r="E9" i="15"/>
  <c r="E10" i="15"/>
  <c r="E12" i="15"/>
  <c r="C6" i="15"/>
  <c r="C7" i="15"/>
  <c r="C8" i="15"/>
  <c r="C9" i="15"/>
  <c r="C10" i="15"/>
  <c r="C12" i="15"/>
  <c r="F248" i="3"/>
  <c r="G248" i="3"/>
  <c r="K248" i="3"/>
  <c r="L248" i="3"/>
  <c r="F249" i="3"/>
  <c r="G249" i="3"/>
  <c r="K249" i="3"/>
  <c r="L249" i="3"/>
  <c r="F250" i="3"/>
  <c r="G250" i="3"/>
  <c r="K250" i="3"/>
  <c r="L250" i="3"/>
  <c r="F251" i="3"/>
  <c r="G251" i="3"/>
  <c r="F252" i="3"/>
  <c r="G252" i="3"/>
  <c r="K252" i="3"/>
  <c r="L252" i="3"/>
  <c r="F253" i="3"/>
  <c r="G253" i="3"/>
  <c r="K253" i="3"/>
  <c r="L253" i="3"/>
  <c r="F254" i="3"/>
  <c r="G254" i="3"/>
  <c r="K254" i="3"/>
  <c r="L254" i="3"/>
  <c r="L260" i="3"/>
  <c r="K260" i="3"/>
  <c r="G260" i="3"/>
  <c r="F260" i="3"/>
  <c r="L259" i="3"/>
  <c r="K259" i="3"/>
  <c r="G259" i="3"/>
  <c r="F259" i="3"/>
  <c r="L258" i="3"/>
  <c r="K258" i="3"/>
  <c r="G258" i="3"/>
  <c r="F258" i="3"/>
  <c r="L257" i="3"/>
  <c r="K257" i="3"/>
  <c r="G257" i="3"/>
  <c r="F257" i="3"/>
  <c r="L256" i="3"/>
  <c r="K256" i="3"/>
  <c r="G256" i="3"/>
  <c r="F256" i="3"/>
  <c r="L255" i="3"/>
  <c r="K255" i="3"/>
  <c r="G255" i="3"/>
  <c r="F255" i="3"/>
  <c r="D85" i="14"/>
  <c r="D145" i="14"/>
  <c r="J145" i="14"/>
  <c r="D133" i="14"/>
  <c r="J133" i="14"/>
  <c r="D121" i="14"/>
  <c r="D109" i="14"/>
  <c r="J109" i="14"/>
  <c r="D97" i="14"/>
  <c r="J97" i="14"/>
  <c r="D73" i="14"/>
  <c r="J73" i="14"/>
  <c r="D61" i="14"/>
  <c r="J61" i="14"/>
  <c r="C21" i="14"/>
  <c r="D37" i="14"/>
  <c r="J37" i="14"/>
  <c r="D25" i="14"/>
  <c r="J25" i="14"/>
  <c r="D12" i="14"/>
  <c r="J12" i="14"/>
  <c r="E240" i="3"/>
  <c r="E239" i="3"/>
  <c r="E230" i="3"/>
  <c r="E231" i="3"/>
  <c r="E232" i="3"/>
  <c r="E233" i="3"/>
  <c r="E234" i="3"/>
  <c r="E235" i="3"/>
  <c r="E236" i="3"/>
  <c r="E237" i="3"/>
  <c r="E238" i="3"/>
  <c r="F242" i="3"/>
  <c r="F241" i="3"/>
  <c r="F240" i="3"/>
  <c r="F238" i="3"/>
  <c r="F237" i="3"/>
  <c r="F236" i="3"/>
  <c r="F235" i="3"/>
  <c r="F234" i="3"/>
  <c r="F233" i="3"/>
  <c r="F232" i="3"/>
  <c r="F231" i="3"/>
  <c r="F230" i="3"/>
  <c r="I241" i="3"/>
  <c r="I240" i="3"/>
  <c r="I239" i="3"/>
  <c r="I237" i="3"/>
  <c r="I238" i="3"/>
  <c r="J85" i="14"/>
  <c r="I236" i="3"/>
  <c r="I235" i="3"/>
  <c r="I234" i="3"/>
  <c r="J49" i="14"/>
  <c r="I233" i="3"/>
  <c r="D49" i="14"/>
  <c r="H233" i="3"/>
  <c r="H234" i="3"/>
  <c r="H235" i="3"/>
  <c r="H236" i="3"/>
  <c r="H237" i="3"/>
  <c r="H238" i="3"/>
  <c r="H239" i="3"/>
  <c r="H240" i="3"/>
  <c r="H241" i="3"/>
  <c r="H230" i="3"/>
  <c r="H231" i="3"/>
  <c r="H232" i="3"/>
  <c r="H242" i="3"/>
  <c r="D12" i="13"/>
  <c r="H212" i="3"/>
  <c r="H218" i="3"/>
  <c r="H217" i="3"/>
  <c r="H216" i="3"/>
  <c r="H215" i="3"/>
  <c r="I231" i="3"/>
  <c r="I232" i="3"/>
  <c r="E139" i="14"/>
  <c r="C140" i="14"/>
  <c r="C143" i="14"/>
  <c r="C142" i="14"/>
  <c r="C141" i="14"/>
  <c r="E140" i="14"/>
  <c r="E141" i="14"/>
  <c r="E142" i="14"/>
  <c r="E143" i="14"/>
  <c r="C139" i="14"/>
  <c r="C145" i="14"/>
  <c r="E7" i="14"/>
  <c r="C10" i="14"/>
  <c r="C9" i="14"/>
  <c r="C8" i="14"/>
  <c r="C6" i="14"/>
  <c r="C7" i="14"/>
  <c r="E6" i="14"/>
  <c r="I230" i="3"/>
  <c r="J230" i="3"/>
  <c r="J241" i="3"/>
  <c r="J231" i="3"/>
  <c r="J232" i="3"/>
  <c r="J237" i="3"/>
  <c r="J233" i="3"/>
  <c r="J234" i="3"/>
  <c r="J235" i="3"/>
  <c r="J236" i="3"/>
  <c r="J238" i="3"/>
  <c r="J239" i="3"/>
  <c r="J240" i="3"/>
  <c r="J242" i="3"/>
  <c r="L242" i="3"/>
  <c r="I242" i="3"/>
  <c r="K242" i="3"/>
  <c r="G242" i="3"/>
  <c r="L230" i="3"/>
  <c r="G230" i="3"/>
  <c r="K230" i="3"/>
  <c r="L241" i="3"/>
  <c r="K241" i="3"/>
  <c r="G39" i="2"/>
  <c r="F39" i="2"/>
  <c r="E39" i="2"/>
  <c r="D39" i="2"/>
  <c r="C39" i="2"/>
  <c r="B39" i="2"/>
  <c r="L232" i="3"/>
  <c r="L233" i="3"/>
  <c r="L234" i="3"/>
  <c r="L235" i="3"/>
  <c r="L236" i="3"/>
  <c r="L237" i="3"/>
  <c r="L238" i="3"/>
  <c r="L239" i="3"/>
  <c r="L240" i="3"/>
  <c r="L231" i="3"/>
  <c r="K232" i="3"/>
  <c r="K233" i="3"/>
  <c r="K234" i="3"/>
  <c r="K235" i="3"/>
  <c r="K236" i="3"/>
  <c r="K237" i="3"/>
  <c r="K238" i="3"/>
  <c r="K239" i="3"/>
  <c r="K240" i="3"/>
  <c r="K231" i="3"/>
  <c r="G232" i="3"/>
  <c r="G233" i="3"/>
  <c r="G234" i="3"/>
  <c r="G235" i="3"/>
  <c r="G236" i="3"/>
  <c r="G237" i="3"/>
  <c r="G238" i="3"/>
  <c r="G239" i="3"/>
  <c r="G240" i="3"/>
  <c r="G241" i="3"/>
  <c r="G231" i="3"/>
  <c r="F239" i="3"/>
  <c r="K143" i="14"/>
  <c r="I143" i="14"/>
  <c r="K142" i="14"/>
  <c r="I142" i="14"/>
  <c r="K141" i="14"/>
  <c r="I141" i="14"/>
  <c r="K140" i="14"/>
  <c r="I140" i="14"/>
  <c r="K139" i="14"/>
  <c r="K145" i="14"/>
  <c r="I139" i="14"/>
  <c r="I145" i="14"/>
  <c r="E131" i="14"/>
  <c r="K131" i="14"/>
  <c r="I131" i="14"/>
  <c r="C131" i="14"/>
  <c r="K130" i="14"/>
  <c r="I130" i="14"/>
  <c r="C130" i="14"/>
  <c r="K129" i="14"/>
  <c r="I129" i="14"/>
  <c r="C129" i="14"/>
  <c r="K128" i="14"/>
  <c r="I128" i="14"/>
  <c r="C128" i="14"/>
  <c r="K127" i="14"/>
  <c r="K133" i="14"/>
  <c r="I127" i="14"/>
  <c r="I133" i="14"/>
  <c r="C127" i="14"/>
  <c r="C133" i="14"/>
  <c r="E119" i="14"/>
  <c r="K119" i="14"/>
  <c r="I119" i="14"/>
  <c r="C119" i="14"/>
  <c r="K118" i="14"/>
  <c r="I118" i="14"/>
  <c r="C118" i="14"/>
  <c r="K117" i="14"/>
  <c r="I117" i="14"/>
  <c r="C117" i="14"/>
  <c r="K116" i="14"/>
  <c r="I116" i="14"/>
  <c r="C116" i="14"/>
  <c r="K115" i="14"/>
  <c r="K121" i="14"/>
  <c r="I115" i="14"/>
  <c r="I121" i="14"/>
  <c r="C115" i="14"/>
  <c r="C121" i="14"/>
  <c r="E107" i="14"/>
  <c r="K107" i="14"/>
  <c r="I107" i="14"/>
  <c r="C107" i="14"/>
  <c r="K106" i="14"/>
  <c r="I106" i="14"/>
  <c r="C106" i="14"/>
  <c r="K105" i="14"/>
  <c r="I105" i="14"/>
  <c r="C105" i="14"/>
  <c r="K104" i="14"/>
  <c r="I104" i="14"/>
  <c r="C104" i="14"/>
  <c r="K103" i="14"/>
  <c r="K109" i="14"/>
  <c r="I103" i="14"/>
  <c r="I109" i="14"/>
  <c r="C103" i="14"/>
  <c r="C109" i="14"/>
  <c r="K92" i="14"/>
  <c r="E95" i="14"/>
  <c r="C93" i="14"/>
  <c r="K95" i="14"/>
  <c r="I95" i="14"/>
  <c r="K94" i="14"/>
  <c r="I94" i="14"/>
  <c r="I93" i="14"/>
  <c r="I92" i="14"/>
  <c r="C92" i="14"/>
  <c r="K91" i="14"/>
  <c r="K93" i="14"/>
  <c r="K97" i="14"/>
  <c r="I91" i="14"/>
  <c r="I97" i="14"/>
  <c r="K81" i="14"/>
  <c r="I80" i="14"/>
  <c r="E83" i="14"/>
  <c r="K83" i="14"/>
  <c r="I83" i="14"/>
  <c r="C83" i="14"/>
  <c r="C82" i="14"/>
  <c r="C81" i="14"/>
  <c r="K80" i="14"/>
  <c r="C80" i="14"/>
  <c r="K79" i="14"/>
  <c r="K82" i="14"/>
  <c r="K85" i="14"/>
  <c r="I79" i="14"/>
  <c r="I81" i="14"/>
  <c r="I82" i="14"/>
  <c r="I85" i="14"/>
  <c r="C79" i="14"/>
  <c r="C85" i="14"/>
  <c r="K69" i="14"/>
  <c r="I68" i="14"/>
  <c r="E71" i="14"/>
  <c r="K71" i="14"/>
  <c r="C71" i="14"/>
  <c r="C70" i="14"/>
  <c r="C69" i="14"/>
  <c r="K68" i="14"/>
  <c r="C68" i="14"/>
  <c r="K67" i="14"/>
  <c r="K70" i="14"/>
  <c r="K73" i="14"/>
  <c r="I67" i="14"/>
  <c r="I69" i="14"/>
  <c r="I70" i="14"/>
  <c r="I71" i="14"/>
  <c r="I73" i="14"/>
  <c r="C67" i="14"/>
  <c r="C73" i="14"/>
  <c r="I57" i="14"/>
  <c r="E59" i="14"/>
  <c r="K59" i="14"/>
  <c r="I59" i="14"/>
  <c r="C59" i="14"/>
  <c r="K58" i="14"/>
  <c r="C58" i="14"/>
  <c r="K57" i="14"/>
  <c r="C57" i="14"/>
  <c r="K56" i="14"/>
  <c r="I56" i="14"/>
  <c r="C56" i="14"/>
  <c r="K55" i="14"/>
  <c r="K61" i="14"/>
  <c r="I55" i="14"/>
  <c r="I58" i="14"/>
  <c r="I61" i="14"/>
  <c r="C55" i="14"/>
  <c r="C61" i="14"/>
  <c r="E47" i="14"/>
  <c r="C45" i="14"/>
  <c r="K47" i="14"/>
  <c r="I47" i="14"/>
  <c r="K46" i="14"/>
  <c r="I46" i="14"/>
  <c r="K45" i="14"/>
  <c r="I45" i="14"/>
  <c r="K44" i="14"/>
  <c r="I44" i="14"/>
  <c r="C44" i="14"/>
  <c r="K43" i="14"/>
  <c r="K49" i="14"/>
  <c r="I43" i="14"/>
  <c r="I49" i="14"/>
  <c r="K33" i="14"/>
  <c r="I32" i="14"/>
  <c r="E35" i="14"/>
  <c r="I35" i="14"/>
  <c r="C35" i="14"/>
  <c r="I34" i="14"/>
  <c r="C34" i="14"/>
  <c r="C33" i="14"/>
  <c r="K32" i="14"/>
  <c r="C32" i="14"/>
  <c r="K31" i="14"/>
  <c r="K34" i="14"/>
  <c r="K35" i="14"/>
  <c r="K37" i="14"/>
  <c r="I31" i="14"/>
  <c r="I33" i="14"/>
  <c r="I37" i="14"/>
  <c r="C31" i="14"/>
  <c r="C37" i="14"/>
  <c r="K23" i="14"/>
  <c r="I20" i="14"/>
  <c r="C20" i="14"/>
  <c r="C23" i="14"/>
  <c r="I22" i="14"/>
  <c r="C22" i="14"/>
  <c r="K20" i="14"/>
  <c r="K19" i="14"/>
  <c r="I19" i="14"/>
  <c r="I21" i="14"/>
  <c r="I23" i="14"/>
  <c r="I25" i="14"/>
  <c r="C19" i="14"/>
  <c r="C25" i="14"/>
  <c r="K10" i="14"/>
  <c r="I10" i="14"/>
  <c r="I9" i="14"/>
  <c r="I8" i="14"/>
  <c r="I7" i="14"/>
  <c r="I6" i="14"/>
  <c r="C91" i="14"/>
  <c r="C94" i="14"/>
  <c r="C95" i="14"/>
  <c r="C97" i="14"/>
  <c r="C43" i="14"/>
  <c r="C46" i="14"/>
  <c r="C47" i="14"/>
  <c r="C49" i="14"/>
  <c r="C12" i="14"/>
  <c r="K9" i="14"/>
  <c r="K8" i="14"/>
  <c r="E10" i="14"/>
  <c r="E9" i="14"/>
  <c r="E8" i="14"/>
  <c r="I12" i="14"/>
  <c r="K7" i="14"/>
  <c r="K6" i="14"/>
  <c r="K12" i="14"/>
  <c r="E23" i="14"/>
  <c r="E22" i="14"/>
  <c r="E21" i="14"/>
  <c r="E20" i="14"/>
  <c r="E19" i="14"/>
  <c r="K22" i="14"/>
  <c r="E31" i="14"/>
  <c r="E32" i="14"/>
  <c r="E33" i="14"/>
  <c r="E34" i="14"/>
  <c r="E43" i="14"/>
  <c r="E44" i="14"/>
  <c r="E45" i="14"/>
  <c r="E46" i="14"/>
  <c r="E55" i="14"/>
  <c r="E56" i="14"/>
  <c r="E57" i="14"/>
  <c r="E58" i="14"/>
  <c r="E67" i="14"/>
  <c r="E68" i="14"/>
  <c r="E69" i="14"/>
  <c r="E70" i="14"/>
  <c r="E79" i="14"/>
  <c r="E80" i="14"/>
  <c r="E81" i="14"/>
  <c r="E82" i="14"/>
  <c r="E91" i="14"/>
  <c r="E92" i="14"/>
  <c r="E93" i="14"/>
  <c r="E94" i="14"/>
  <c r="E103" i="14"/>
  <c r="E104" i="14"/>
  <c r="E105" i="14"/>
  <c r="E106" i="14"/>
  <c r="E109" i="14"/>
  <c r="E115" i="14"/>
  <c r="E116" i="14"/>
  <c r="E117" i="14"/>
  <c r="E118" i="14"/>
  <c r="E121" i="14"/>
  <c r="E127" i="14"/>
  <c r="E128" i="14"/>
  <c r="E129" i="14"/>
  <c r="E130" i="14"/>
  <c r="E133" i="14"/>
  <c r="E145" i="14"/>
  <c r="K21" i="14"/>
  <c r="K25" i="14"/>
  <c r="B97" i="13"/>
  <c r="C91" i="13"/>
  <c r="C92" i="13"/>
  <c r="C93" i="13"/>
  <c r="C94" i="13"/>
  <c r="C95" i="13"/>
  <c r="C97" i="13"/>
  <c r="E97" i="14"/>
  <c r="E73" i="14"/>
  <c r="E61" i="14"/>
  <c r="E37" i="14"/>
  <c r="E25" i="14"/>
  <c r="E12" i="14"/>
  <c r="E85" i="14"/>
  <c r="E49" i="14"/>
  <c r="B145" i="13"/>
  <c r="B133" i="13"/>
  <c r="B121" i="13"/>
  <c r="D145" i="13"/>
  <c r="D133" i="13"/>
  <c r="D121" i="13"/>
  <c r="H145" i="13"/>
  <c r="J145" i="13"/>
  <c r="H133" i="13"/>
  <c r="J133" i="13"/>
  <c r="H121" i="13"/>
  <c r="J121" i="13"/>
  <c r="B97" i="12"/>
  <c r="C91" i="12"/>
  <c r="C92" i="12"/>
  <c r="C93" i="12"/>
  <c r="C94" i="12"/>
  <c r="C95" i="12"/>
  <c r="C97" i="12"/>
  <c r="I223" i="3"/>
  <c r="H223" i="3"/>
  <c r="D223" i="3"/>
  <c r="C223" i="3"/>
  <c r="I222" i="3"/>
  <c r="H222" i="3"/>
  <c r="D222" i="3"/>
  <c r="C222" i="3"/>
  <c r="E222" i="3"/>
  <c r="F222" i="3"/>
  <c r="I221" i="3"/>
  <c r="H221" i="3"/>
  <c r="D221" i="3"/>
  <c r="C221" i="3"/>
  <c r="J222" i="3"/>
  <c r="K222" i="3"/>
  <c r="K143" i="13"/>
  <c r="E143" i="13"/>
  <c r="C139" i="13"/>
  <c r="C140" i="13"/>
  <c r="C141" i="13"/>
  <c r="C142" i="13"/>
  <c r="C143" i="13"/>
  <c r="C145" i="13"/>
  <c r="I143" i="13"/>
  <c r="I142" i="13"/>
  <c r="I141" i="13"/>
  <c r="I140" i="13"/>
  <c r="I139" i="13"/>
  <c r="I145" i="13"/>
  <c r="K131" i="13"/>
  <c r="E131" i="13"/>
  <c r="C127" i="13"/>
  <c r="C128" i="13"/>
  <c r="C129" i="13"/>
  <c r="C130" i="13"/>
  <c r="C131" i="13"/>
  <c r="C133" i="13"/>
  <c r="I131" i="13"/>
  <c r="I130" i="13"/>
  <c r="I129" i="13"/>
  <c r="I128" i="13"/>
  <c r="I127" i="13"/>
  <c r="I133" i="13"/>
  <c r="K119" i="13"/>
  <c r="E119" i="13"/>
  <c r="C115" i="13"/>
  <c r="C116" i="13"/>
  <c r="C117" i="13"/>
  <c r="C118" i="13"/>
  <c r="C119" i="13"/>
  <c r="C121" i="13"/>
  <c r="I119" i="13"/>
  <c r="I118" i="13"/>
  <c r="I117" i="13"/>
  <c r="I116" i="13"/>
  <c r="I115" i="13"/>
  <c r="I121" i="13"/>
  <c r="J109" i="13"/>
  <c r="H109" i="13"/>
  <c r="D109" i="13"/>
  <c r="B109" i="13"/>
  <c r="J97" i="13"/>
  <c r="H97" i="13"/>
  <c r="D97" i="13"/>
  <c r="J85" i="13"/>
  <c r="H85" i="13"/>
  <c r="D85" i="13"/>
  <c r="B85" i="13"/>
  <c r="J73" i="13"/>
  <c r="H73" i="13"/>
  <c r="D73" i="13"/>
  <c r="B73" i="13"/>
  <c r="C71" i="13"/>
  <c r="J61" i="13"/>
  <c r="H61" i="13"/>
  <c r="D61" i="13"/>
  <c r="B61" i="13"/>
  <c r="J49" i="13"/>
  <c r="H49" i="13"/>
  <c r="D215" i="3"/>
  <c r="D49" i="13"/>
  <c r="B49" i="13"/>
  <c r="J37" i="13"/>
  <c r="H37" i="13"/>
  <c r="D37" i="13"/>
  <c r="B37" i="13"/>
  <c r="J25" i="13"/>
  <c r="H25" i="13"/>
  <c r="D25" i="13"/>
  <c r="B25" i="13"/>
  <c r="J12" i="13"/>
  <c r="H12" i="13"/>
  <c r="B12" i="13"/>
  <c r="C103" i="13"/>
  <c r="C107" i="13"/>
  <c r="C104" i="13"/>
  <c r="C105" i="13"/>
  <c r="E107" i="13"/>
  <c r="H220" i="3"/>
  <c r="C106" i="13"/>
  <c r="C220" i="3"/>
  <c r="I103" i="13"/>
  <c r="I107" i="13"/>
  <c r="I105" i="13"/>
  <c r="K106" i="13"/>
  <c r="I220" i="3"/>
  <c r="I104" i="13"/>
  <c r="I106" i="13"/>
  <c r="D220" i="3"/>
  <c r="E93" i="13"/>
  <c r="I92" i="13"/>
  <c r="E91" i="13"/>
  <c r="E94" i="13"/>
  <c r="E92" i="13"/>
  <c r="E95" i="13"/>
  <c r="H219" i="3"/>
  <c r="C219" i="3"/>
  <c r="K95" i="13"/>
  <c r="I219" i="3"/>
  <c r="I91" i="13"/>
  <c r="I95" i="13"/>
  <c r="I94" i="13"/>
  <c r="I93" i="13"/>
  <c r="D219" i="3"/>
  <c r="E82" i="13"/>
  <c r="E80" i="13"/>
  <c r="E81" i="13"/>
  <c r="E79" i="13"/>
  <c r="E83" i="13"/>
  <c r="C80" i="13"/>
  <c r="C82" i="13"/>
  <c r="C81" i="13"/>
  <c r="C83" i="13"/>
  <c r="C79" i="13"/>
  <c r="C218" i="3"/>
  <c r="K83" i="13"/>
  <c r="I218" i="3"/>
  <c r="I80" i="13"/>
  <c r="D218" i="3"/>
  <c r="C67" i="13"/>
  <c r="C68" i="13"/>
  <c r="C69" i="13"/>
  <c r="C70" i="13"/>
  <c r="E70" i="13"/>
  <c r="E68" i="13"/>
  <c r="E67" i="13"/>
  <c r="E69" i="13"/>
  <c r="E71" i="13"/>
  <c r="C217" i="3"/>
  <c r="K71" i="13"/>
  <c r="I217" i="3"/>
  <c r="I71" i="13"/>
  <c r="D217" i="3"/>
  <c r="C56" i="13"/>
  <c r="C58" i="13"/>
  <c r="E55" i="13"/>
  <c r="E56" i="13"/>
  <c r="E59" i="13"/>
  <c r="E57" i="13"/>
  <c r="E58" i="13"/>
  <c r="C59" i="13"/>
  <c r="C55" i="13"/>
  <c r="C57" i="13"/>
  <c r="C216" i="3"/>
  <c r="K59" i="13"/>
  <c r="I216" i="3"/>
  <c r="I58" i="13"/>
  <c r="D216" i="3"/>
  <c r="C46" i="13"/>
  <c r="C44" i="13"/>
  <c r="C43" i="13"/>
  <c r="C47" i="13"/>
  <c r="C45" i="13"/>
  <c r="C215" i="3"/>
  <c r="E215" i="3"/>
  <c r="F215" i="3"/>
  <c r="E44" i="13"/>
  <c r="E46" i="13"/>
  <c r="E43" i="13"/>
  <c r="E45" i="13"/>
  <c r="E47" i="13"/>
  <c r="K47" i="13"/>
  <c r="I215" i="3"/>
  <c r="I46" i="13"/>
  <c r="E32" i="13"/>
  <c r="H214" i="3"/>
  <c r="E34" i="13"/>
  <c r="E31" i="13"/>
  <c r="E35" i="13"/>
  <c r="E33" i="13"/>
  <c r="C34" i="13"/>
  <c r="C31" i="13"/>
  <c r="C35" i="13"/>
  <c r="C214" i="3"/>
  <c r="C32" i="13"/>
  <c r="C33" i="13"/>
  <c r="K35" i="13"/>
  <c r="I214" i="3"/>
  <c r="D214" i="3"/>
  <c r="E20" i="13"/>
  <c r="E21" i="13"/>
  <c r="K23" i="13"/>
  <c r="I213" i="3"/>
  <c r="D213" i="3"/>
  <c r="H213" i="3"/>
  <c r="E22" i="13"/>
  <c r="E19" i="13"/>
  <c r="E23" i="13"/>
  <c r="C213" i="3"/>
  <c r="C19" i="13"/>
  <c r="C23" i="13"/>
  <c r="C20" i="13"/>
  <c r="C22" i="13"/>
  <c r="C21" i="13"/>
  <c r="K10" i="13"/>
  <c r="I212" i="3"/>
  <c r="D212" i="3"/>
  <c r="E8" i="13"/>
  <c r="E9" i="13"/>
  <c r="E7" i="13"/>
  <c r="E6" i="13"/>
  <c r="E10" i="13"/>
  <c r="C6" i="13"/>
  <c r="C10" i="13"/>
  <c r="C7" i="13"/>
  <c r="C9" i="13"/>
  <c r="C8" i="13"/>
  <c r="C212" i="3"/>
  <c r="E223" i="3"/>
  <c r="F223" i="3"/>
  <c r="J214" i="3"/>
  <c r="K214" i="3"/>
  <c r="L222" i="3"/>
  <c r="E221" i="3"/>
  <c r="F221" i="3"/>
  <c r="G221" i="3"/>
  <c r="G222" i="3"/>
  <c r="J221" i="3"/>
  <c r="K221" i="3"/>
  <c r="J223" i="3"/>
  <c r="K223" i="3"/>
  <c r="I9" i="13"/>
  <c r="I7" i="13"/>
  <c r="I10" i="13"/>
  <c r="I8" i="13"/>
  <c r="I6" i="13"/>
  <c r="I23" i="13"/>
  <c r="I21" i="13"/>
  <c r="I19" i="13"/>
  <c r="I22" i="13"/>
  <c r="I20" i="13"/>
  <c r="I34" i="13"/>
  <c r="I31" i="13"/>
  <c r="I35" i="13"/>
  <c r="I33" i="13"/>
  <c r="I32" i="13"/>
  <c r="I44" i="13"/>
  <c r="I45" i="13"/>
  <c r="I47" i="13"/>
  <c r="I56" i="13"/>
  <c r="I57" i="13"/>
  <c r="I59" i="13"/>
  <c r="I68" i="13"/>
  <c r="I70" i="13"/>
  <c r="I79" i="13"/>
  <c r="I81" i="13"/>
  <c r="I82" i="13"/>
  <c r="I83" i="13"/>
  <c r="K104" i="13"/>
  <c r="K105" i="13"/>
  <c r="K107" i="13"/>
  <c r="K115" i="13"/>
  <c r="K116" i="13"/>
  <c r="K117" i="13"/>
  <c r="K118" i="13"/>
  <c r="K121" i="13"/>
  <c r="K128" i="13"/>
  <c r="K6" i="13"/>
  <c r="K7" i="13"/>
  <c r="K8" i="13"/>
  <c r="K9" i="13"/>
  <c r="K19" i="13"/>
  <c r="K20" i="13"/>
  <c r="K21" i="13"/>
  <c r="K22" i="13"/>
  <c r="K31" i="13"/>
  <c r="K32" i="13"/>
  <c r="K33" i="13"/>
  <c r="K34" i="13"/>
  <c r="K43" i="13"/>
  <c r="K44" i="13"/>
  <c r="K45" i="13"/>
  <c r="K46" i="13"/>
  <c r="K55" i="13"/>
  <c r="K56" i="13"/>
  <c r="K57" i="13"/>
  <c r="K58" i="13"/>
  <c r="K67" i="13"/>
  <c r="K68" i="13"/>
  <c r="K69" i="13"/>
  <c r="K70" i="13"/>
  <c r="K79" i="13"/>
  <c r="K80" i="13"/>
  <c r="K81" i="13"/>
  <c r="K82" i="13"/>
  <c r="K91" i="13"/>
  <c r="K92" i="13"/>
  <c r="K93" i="13"/>
  <c r="K94" i="13"/>
  <c r="E103" i="13"/>
  <c r="E104" i="13"/>
  <c r="E105" i="13"/>
  <c r="E106" i="13"/>
  <c r="E115" i="13"/>
  <c r="E116" i="13"/>
  <c r="E117" i="13"/>
  <c r="E118" i="13"/>
  <c r="E121" i="13"/>
  <c r="E127" i="13"/>
  <c r="E128" i="13"/>
  <c r="E129" i="13"/>
  <c r="E130" i="13"/>
  <c r="E133" i="13"/>
  <c r="E139" i="13"/>
  <c r="E140" i="13"/>
  <c r="E141" i="13"/>
  <c r="E142" i="13"/>
  <c r="E145" i="13"/>
  <c r="I43" i="13"/>
  <c r="I55" i="13"/>
  <c r="I67" i="13"/>
  <c r="I69" i="13"/>
  <c r="K103" i="13"/>
  <c r="K109" i="13"/>
  <c r="K127" i="13"/>
  <c r="K129" i="13"/>
  <c r="K130" i="13"/>
  <c r="K133" i="13"/>
  <c r="K139" i="13"/>
  <c r="K140" i="13"/>
  <c r="K141" i="13"/>
  <c r="K142" i="13"/>
  <c r="K145" i="13"/>
  <c r="H12" i="12"/>
  <c r="D194" i="3"/>
  <c r="J145" i="12"/>
  <c r="H145" i="12"/>
  <c r="D145" i="12"/>
  <c r="B145" i="12"/>
  <c r="J133" i="12"/>
  <c r="H133" i="12"/>
  <c r="D133" i="12"/>
  <c r="E127" i="12"/>
  <c r="B133" i="12"/>
  <c r="J121" i="12"/>
  <c r="H121" i="12"/>
  <c r="D121" i="12"/>
  <c r="E119" i="12"/>
  <c r="B121" i="12"/>
  <c r="J109" i="12"/>
  <c r="H109" i="12"/>
  <c r="D109" i="12"/>
  <c r="H202" i="3"/>
  <c r="B109" i="12"/>
  <c r="C202" i="3"/>
  <c r="J97" i="12"/>
  <c r="H97" i="12"/>
  <c r="D97" i="12"/>
  <c r="H201" i="3"/>
  <c r="J85" i="12"/>
  <c r="H85" i="12"/>
  <c r="D85" i="12"/>
  <c r="E80" i="12"/>
  <c r="B85" i="12"/>
  <c r="J73" i="12"/>
  <c r="H73" i="12"/>
  <c r="D73" i="12"/>
  <c r="B73" i="12"/>
  <c r="C199" i="3"/>
  <c r="J61" i="12"/>
  <c r="H61" i="12"/>
  <c r="I58" i="12"/>
  <c r="D61" i="12"/>
  <c r="E55" i="12"/>
  <c r="B61" i="12"/>
  <c r="C198" i="3"/>
  <c r="J49" i="12"/>
  <c r="H49" i="12"/>
  <c r="I44" i="12"/>
  <c r="D49" i="12"/>
  <c r="E47" i="12"/>
  <c r="B49" i="12"/>
  <c r="J37" i="12"/>
  <c r="H37" i="12"/>
  <c r="D37" i="12"/>
  <c r="H196" i="3"/>
  <c r="B37" i="12"/>
  <c r="C33" i="12"/>
  <c r="J25" i="12"/>
  <c r="H25" i="12"/>
  <c r="D195" i="3"/>
  <c r="D25" i="12"/>
  <c r="B25" i="12"/>
  <c r="C195" i="3"/>
  <c r="J12" i="12"/>
  <c r="D12" i="12"/>
  <c r="B12" i="12"/>
  <c r="J220" i="3"/>
  <c r="L220" i="3"/>
  <c r="C109" i="13"/>
  <c r="E220" i="3"/>
  <c r="F220" i="3"/>
  <c r="E109" i="13"/>
  <c r="I109" i="13"/>
  <c r="K220" i="3"/>
  <c r="E219" i="3"/>
  <c r="F219" i="3"/>
  <c r="E97" i="13"/>
  <c r="J219" i="3"/>
  <c r="K219" i="3"/>
  <c r="K97" i="13"/>
  <c r="I97" i="13"/>
  <c r="I85" i="13"/>
  <c r="J218" i="3"/>
  <c r="K218" i="3"/>
  <c r="E85" i="13"/>
  <c r="C85" i="13"/>
  <c r="E218" i="3"/>
  <c r="F218" i="3"/>
  <c r="L218" i="3"/>
  <c r="K85" i="13"/>
  <c r="J217" i="3"/>
  <c r="K217" i="3"/>
  <c r="E217" i="3"/>
  <c r="G217" i="3"/>
  <c r="C73" i="13"/>
  <c r="E73" i="13"/>
  <c r="K73" i="13"/>
  <c r="I73" i="13"/>
  <c r="J216" i="3"/>
  <c r="K216" i="3"/>
  <c r="E61" i="13"/>
  <c r="E216" i="3"/>
  <c r="F216" i="3"/>
  <c r="C61" i="13"/>
  <c r="K61" i="13"/>
  <c r="I61" i="13"/>
  <c r="J215" i="3"/>
  <c r="K215" i="3"/>
  <c r="C49" i="13"/>
  <c r="E49" i="13"/>
  <c r="G215" i="3"/>
  <c r="K49" i="13"/>
  <c r="I49" i="13"/>
  <c r="E37" i="13"/>
  <c r="E214" i="3"/>
  <c r="F214" i="3"/>
  <c r="C37" i="13"/>
  <c r="K37" i="13"/>
  <c r="I37" i="13"/>
  <c r="G214" i="3"/>
  <c r="K25" i="13"/>
  <c r="E25" i="13"/>
  <c r="E213" i="3"/>
  <c r="G213" i="3"/>
  <c r="I25" i="13"/>
  <c r="D224" i="3"/>
  <c r="D38" i="2"/>
  <c r="I224" i="3"/>
  <c r="J213" i="3"/>
  <c r="K213" i="3"/>
  <c r="C224" i="3"/>
  <c r="E38" i="2"/>
  <c r="C25" i="13"/>
  <c r="I12" i="13"/>
  <c r="K12" i="13"/>
  <c r="E212" i="3"/>
  <c r="G212" i="3"/>
  <c r="E12" i="13"/>
  <c r="J212" i="3"/>
  <c r="H224" i="3"/>
  <c r="G38" i="2"/>
  <c r="C12" i="13"/>
  <c r="E139" i="12"/>
  <c r="E141" i="12"/>
  <c r="E143" i="12"/>
  <c r="E140" i="12"/>
  <c r="H205" i="3"/>
  <c r="E142" i="12"/>
  <c r="C140" i="12"/>
  <c r="C142" i="12"/>
  <c r="C139" i="12"/>
  <c r="C141" i="12"/>
  <c r="C143" i="12"/>
  <c r="C205" i="3"/>
  <c r="D205" i="3"/>
  <c r="E205" i="3"/>
  <c r="F205" i="3"/>
  <c r="I140" i="12"/>
  <c r="I205" i="3"/>
  <c r="I139" i="12"/>
  <c r="I143" i="12"/>
  <c r="I142" i="12"/>
  <c r="I141" i="12"/>
  <c r="I128" i="12"/>
  <c r="I131" i="12"/>
  <c r="C131" i="12"/>
  <c r="C127" i="12"/>
  <c r="C130" i="12"/>
  <c r="E128" i="12"/>
  <c r="E129" i="12"/>
  <c r="E130" i="12"/>
  <c r="H204" i="3"/>
  <c r="E131" i="12"/>
  <c r="C129" i="12"/>
  <c r="C204" i="3"/>
  <c r="C128" i="12"/>
  <c r="I127" i="12"/>
  <c r="I129" i="12"/>
  <c r="I130" i="12"/>
  <c r="I204" i="3"/>
  <c r="J204" i="3"/>
  <c r="L204" i="3"/>
  <c r="D204" i="3"/>
  <c r="E115" i="12"/>
  <c r="E116" i="12"/>
  <c r="E117" i="12"/>
  <c r="H203" i="3"/>
  <c r="C118" i="12"/>
  <c r="C203" i="3"/>
  <c r="I117" i="12"/>
  <c r="I115" i="12"/>
  <c r="I118" i="12"/>
  <c r="I116" i="12"/>
  <c r="I119" i="12"/>
  <c r="I203" i="3"/>
  <c r="D203" i="3"/>
  <c r="E203" i="3"/>
  <c r="G203" i="3"/>
  <c r="E104" i="12"/>
  <c r="E107" i="12"/>
  <c r="C103" i="12"/>
  <c r="C107" i="12"/>
  <c r="I202" i="3"/>
  <c r="J202" i="3"/>
  <c r="I104" i="12"/>
  <c r="I107" i="12"/>
  <c r="D202" i="3"/>
  <c r="E202" i="3"/>
  <c r="F202" i="3"/>
  <c r="I103" i="12"/>
  <c r="I105" i="12"/>
  <c r="I106" i="12"/>
  <c r="I93" i="12"/>
  <c r="I95" i="12"/>
  <c r="I94" i="12"/>
  <c r="E91" i="12"/>
  <c r="E94" i="12"/>
  <c r="E93" i="12"/>
  <c r="E95" i="12"/>
  <c r="E92" i="12"/>
  <c r="C201" i="3"/>
  <c r="I201" i="3"/>
  <c r="J201" i="3"/>
  <c r="L201" i="3"/>
  <c r="D201" i="3"/>
  <c r="I92" i="12"/>
  <c r="I91" i="12"/>
  <c r="E82" i="12"/>
  <c r="E81" i="12"/>
  <c r="E83" i="12"/>
  <c r="E79" i="12"/>
  <c r="C83" i="12"/>
  <c r="K83" i="12"/>
  <c r="I83" i="12"/>
  <c r="E71" i="12"/>
  <c r="H199" i="3"/>
  <c r="I199" i="3"/>
  <c r="J199" i="3"/>
  <c r="L199" i="3"/>
  <c r="E67" i="12"/>
  <c r="E68" i="12"/>
  <c r="C68" i="12"/>
  <c r="E69" i="12"/>
  <c r="C69" i="12"/>
  <c r="E70" i="12"/>
  <c r="C70" i="12"/>
  <c r="I68" i="12"/>
  <c r="I67" i="12"/>
  <c r="D199" i="3"/>
  <c r="E199" i="3"/>
  <c r="G199" i="3"/>
  <c r="I55" i="12"/>
  <c r="I57" i="12"/>
  <c r="E56" i="12"/>
  <c r="H198" i="3"/>
  <c r="E57" i="12"/>
  <c r="E58" i="12"/>
  <c r="E59" i="12"/>
  <c r="C56" i="12"/>
  <c r="C57" i="12"/>
  <c r="I198" i="3"/>
  <c r="J198" i="3"/>
  <c r="I59" i="12"/>
  <c r="I56" i="12"/>
  <c r="I61" i="12"/>
  <c r="D198" i="3"/>
  <c r="E198" i="3"/>
  <c r="F198" i="3"/>
  <c r="E43" i="12"/>
  <c r="E44" i="12"/>
  <c r="H197" i="3"/>
  <c r="E45" i="12"/>
  <c r="C45" i="12"/>
  <c r="C47" i="12"/>
  <c r="C44" i="12"/>
  <c r="C197" i="3"/>
  <c r="C43" i="12"/>
  <c r="C46" i="12"/>
  <c r="D197" i="3"/>
  <c r="I45" i="12"/>
  <c r="I197" i="3"/>
  <c r="I46" i="12"/>
  <c r="I43" i="12"/>
  <c r="I47" i="12"/>
  <c r="I196" i="3"/>
  <c r="J196" i="3"/>
  <c r="L196" i="3"/>
  <c r="C34" i="12"/>
  <c r="E32" i="12"/>
  <c r="E31" i="12"/>
  <c r="C35" i="12"/>
  <c r="C196" i="3"/>
  <c r="C32" i="12"/>
  <c r="I33" i="12"/>
  <c r="I31" i="12"/>
  <c r="I32" i="12"/>
  <c r="D196" i="3"/>
  <c r="C20" i="12"/>
  <c r="E20" i="12"/>
  <c r="E21" i="12"/>
  <c r="E19" i="12"/>
  <c r="E22" i="12"/>
  <c r="H195" i="3"/>
  <c r="E23" i="12"/>
  <c r="C21" i="12"/>
  <c r="C22" i="12"/>
  <c r="I195" i="3"/>
  <c r="I20" i="12"/>
  <c r="I194" i="3"/>
  <c r="I8" i="12"/>
  <c r="E9" i="12"/>
  <c r="H194" i="3"/>
  <c r="J194" i="3"/>
  <c r="K194" i="3"/>
  <c r="C8" i="12"/>
  <c r="C194" i="3"/>
  <c r="E194" i="3"/>
  <c r="G194" i="3"/>
  <c r="G223" i="3"/>
  <c r="G219" i="3"/>
  <c r="F217" i="3"/>
  <c r="L216" i="3"/>
  <c r="L214" i="3"/>
  <c r="L223" i="3"/>
  <c r="L221" i="3"/>
  <c r="C200" i="3"/>
  <c r="H200" i="3"/>
  <c r="I200" i="3"/>
  <c r="D200" i="3"/>
  <c r="I80" i="12"/>
  <c r="E195" i="3"/>
  <c r="G195" i="3"/>
  <c r="C82" i="12"/>
  <c r="C104" i="12"/>
  <c r="C106" i="12"/>
  <c r="C117" i="12"/>
  <c r="C119" i="12"/>
  <c r="C116" i="12"/>
  <c r="C81" i="12"/>
  <c r="E103" i="12"/>
  <c r="C105" i="12"/>
  <c r="C115" i="12"/>
  <c r="I35" i="12"/>
  <c r="I19" i="12"/>
  <c r="I6" i="12"/>
  <c r="I10" i="12"/>
  <c r="I9" i="12"/>
  <c r="I7" i="12"/>
  <c r="E10" i="12"/>
  <c r="E8" i="12"/>
  <c r="E7" i="12"/>
  <c r="E6" i="12"/>
  <c r="C7" i="12"/>
  <c r="I23" i="12"/>
  <c r="E35" i="12"/>
  <c r="I71" i="12"/>
  <c r="K119" i="12"/>
  <c r="K118" i="12"/>
  <c r="K117" i="12"/>
  <c r="K116" i="12"/>
  <c r="K115" i="12"/>
  <c r="C6" i="12"/>
  <c r="C10" i="12"/>
  <c r="K10" i="12"/>
  <c r="K9" i="12"/>
  <c r="K8" i="12"/>
  <c r="K7" i="12"/>
  <c r="K6" i="12"/>
  <c r="I22" i="12"/>
  <c r="E34" i="12"/>
  <c r="C55" i="12"/>
  <c r="C59" i="12"/>
  <c r="K59" i="12"/>
  <c r="K58" i="12"/>
  <c r="K57" i="12"/>
  <c r="K56" i="12"/>
  <c r="K55" i="12"/>
  <c r="I70" i="12"/>
  <c r="I79" i="12"/>
  <c r="E106" i="12"/>
  <c r="K131" i="12"/>
  <c r="K130" i="12"/>
  <c r="K129" i="12"/>
  <c r="K128" i="12"/>
  <c r="K127" i="12"/>
  <c r="C9" i="12"/>
  <c r="C19" i="12"/>
  <c r="I21" i="12"/>
  <c r="C23" i="12"/>
  <c r="K23" i="12"/>
  <c r="K22" i="12"/>
  <c r="K21" i="12"/>
  <c r="K20" i="12"/>
  <c r="K19" i="12"/>
  <c r="E33" i="12"/>
  <c r="I34" i="12"/>
  <c r="E46" i="12"/>
  <c r="E49" i="12"/>
  <c r="C58" i="12"/>
  <c r="C67" i="12"/>
  <c r="I69" i="12"/>
  <c r="C71" i="12"/>
  <c r="K71" i="12"/>
  <c r="K70" i="12"/>
  <c r="K69" i="12"/>
  <c r="K68" i="12"/>
  <c r="K67" i="12"/>
  <c r="C80" i="12"/>
  <c r="I82" i="12"/>
  <c r="K95" i="12"/>
  <c r="K94" i="12"/>
  <c r="K93" i="12"/>
  <c r="K92" i="12"/>
  <c r="K91" i="12"/>
  <c r="E105" i="12"/>
  <c r="E118" i="12"/>
  <c r="K143" i="12"/>
  <c r="K142" i="12"/>
  <c r="K141" i="12"/>
  <c r="K140" i="12"/>
  <c r="K139" i="12"/>
  <c r="C31" i="12"/>
  <c r="K35" i="12"/>
  <c r="K34" i="12"/>
  <c r="K33" i="12"/>
  <c r="K32" i="12"/>
  <c r="K31" i="12"/>
  <c r="C79" i="12"/>
  <c r="I81" i="12"/>
  <c r="K107" i="12"/>
  <c r="K106" i="12"/>
  <c r="K105" i="12"/>
  <c r="K104" i="12"/>
  <c r="K103" i="12"/>
  <c r="K47" i="12"/>
  <c r="K46" i="12"/>
  <c r="K45" i="12"/>
  <c r="K44" i="12"/>
  <c r="K43" i="12"/>
  <c r="K79" i="12"/>
  <c r="K80" i="12"/>
  <c r="K81" i="12"/>
  <c r="K82" i="12"/>
  <c r="G220" i="3"/>
  <c r="L219" i="3"/>
  <c r="G218" i="3"/>
  <c r="L217" i="3"/>
  <c r="G216" i="3"/>
  <c r="L215" i="3"/>
  <c r="F213" i="3"/>
  <c r="F38" i="2"/>
  <c r="L213" i="3"/>
  <c r="J224" i="3"/>
  <c r="C38" i="2"/>
  <c r="F212" i="3"/>
  <c r="E224" i="3"/>
  <c r="G224" i="3"/>
  <c r="K212" i="3"/>
  <c r="L212" i="3"/>
  <c r="E145" i="12"/>
  <c r="J205" i="3"/>
  <c r="C145" i="12"/>
  <c r="K145" i="12"/>
  <c r="I145" i="12"/>
  <c r="I133" i="12"/>
  <c r="C133" i="12"/>
  <c r="E133" i="12"/>
  <c r="E204" i="3"/>
  <c r="F204" i="3"/>
  <c r="K133" i="12"/>
  <c r="K204" i="3"/>
  <c r="E121" i="12"/>
  <c r="J203" i="3"/>
  <c r="K203" i="3"/>
  <c r="C121" i="12"/>
  <c r="F203" i="3"/>
  <c r="I121" i="12"/>
  <c r="E109" i="12"/>
  <c r="C109" i="12"/>
  <c r="L202" i="3"/>
  <c r="K202" i="3"/>
  <c r="I109" i="12"/>
  <c r="E201" i="3"/>
  <c r="G201" i="3"/>
  <c r="I97" i="12"/>
  <c r="E97" i="12"/>
  <c r="K201" i="3"/>
  <c r="E85" i="12"/>
  <c r="E200" i="3"/>
  <c r="F200" i="3"/>
  <c r="D206" i="3"/>
  <c r="D37" i="2"/>
  <c r="K199" i="3"/>
  <c r="F199" i="3"/>
  <c r="E73" i="12"/>
  <c r="C73" i="12"/>
  <c r="I73" i="12"/>
  <c r="E61" i="12"/>
  <c r="K198" i="3"/>
  <c r="L198" i="3"/>
  <c r="I206" i="3"/>
  <c r="J197" i="3"/>
  <c r="L197" i="3"/>
  <c r="C49" i="12"/>
  <c r="E197" i="3"/>
  <c r="G197" i="3"/>
  <c r="I49" i="12"/>
  <c r="C37" i="12"/>
  <c r="K196" i="3"/>
  <c r="I37" i="12"/>
  <c r="E37" i="12"/>
  <c r="E196" i="3"/>
  <c r="F196" i="3"/>
  <c r="K37" i="12"/>
  <c r="C25" i="12"/>
  <c r="J195" i="3"/>
  <c r="K195" i="3"/>
  <c r="F195" i="3"/>
  <c r="E25" i="12"/>
  <c r="I25" i="12"/>
  <c r="E12" i="12"/>
  <c r="H206" i="3"/>
  <c r="G37" i="2"/>
  <c r="L194" i="3"/>
  <c r="I12" i="12"/>
  <c r="C206" i="3"/>
  <c r="E37" i="2"/>
  <c r="J200" i="3"/>
  <c r="F201" i="3"/>
  <c r="G205" i="3"/>
  <c r="G198" i="3"/>
  <c r="F194" i="3"/>
  <c r="G202" i="3"/>
  <c r="K85" i="12"/>
  <c r="K73" i="12"/>
  <c r="K61" i="12"/>
  <c r="C12" i="12"/>
  <c r="K49" i="12"/>
  <c r="C85" i="12"/>
  <c r="K97" i="12"/>
  <c r="K25" i="12"/>
  <c r="K121" i="12"/>
  <c r="K109" i="12"/>
  <c r="I85" i="12"/>
  <c r="C61" i="12"/>
  <c r="K12" i="12"/>
  <c r="B121" i="10"/>
  <c r="K224" i="3"/>
  <c r="L224" i="3"/>
  <c r="B38" i="2"/>
  <c r="F224" i="3"/>
  <c r="K205" i="3"/>
  <c r="L205" i="3"/>
  <c r="G204" i="3"/>
  <c r="L203" i="3"/>
  <c r="G200" i="3"/>
  <c r="F37" i="2"/>
  <c r="F197" i="3"/>
  <c r="K197" i="3"/>
  <c r="E206" i="3"/>
  <c r="F206" i="3"/>
  <c r="G196" i="3"/>
  <c r="L195" i="3"/>
  <c r="K200" i="3"/>
  <c r="J206" i="3"/>
  <c r="C37" i="2"/>
  <c r="L200" i="3"/>
  <c r="H12" i="11"/>
  <c r="H25" i="11"/>
  <c r="H37" i="11"/>
  <c r="H49" i="11"/>
  <c r="H61" i="11"/>
  <c r="H73" i="11"/>
  <c r="H85" i="11"/>
  <c r="H97" i="11"/>
  <c r="H109" i="11"/>
  <c r="H121" i="11"/>
  <c r="H133" i="11"/>
  <c r="H145" i="11"/>
  <c r="G206" i="3"/>
  <c r="B37" i="2"/>
  <c r="K206" i="3"/>
  <c r="L206" i="3"/>
  <c r="I115" i="11"/>
  <c r="D184" i="3"/>
  <c r="D180" i="3"/>
  <c r="D179" i="3"/>
  <c r="D178" i="3"/>
  <c r="J73" i="11"/>
  <c r="K71" i="11"/>
  <c r="I141" i="11"/>
  <c r="J145" i="11"/>
  <c r="I140" i="11"/>
  <c r="D145" i="11"/>
  <c r="B145" i="11"/>
  <c r="J133" i="11"/>
  <c r="I128" i="11"/>
  <c r="D133" i="11"/>
  <c r="B133" i="11"/>
  <c r="J121" i="11"/>
  <c r="I117" i="11"/>
  <c r="D121" i="11"/>
  <c r="B121" i="11"/>
  <c r="J109" i="11"/>
  <c r="K105" i="11"/>
  <c r="I104" i="11"/>
  <c r="D109" i="11"/>
  <c r="B109" i="11"/>
  <c r="C184" i="3"/>
  <c r="J97" i="11"/>
  <c r="K93" i="11"/>
  <c r="I92" i="11"/>
  <c r="D97" i="11"/>
  <c r="B97" i="11"/>
  <c r="C183" i="3"/>
  <c r="J85" i="11"/>
  <c r="I82" i="11"/>
  <c r="D85" i="11"/>
  <c r="B85" i="11"/>
  <c r="I69" i="11"/>
  <c r="D73" i="11"/>
  <c r="B73" i="11"/>
  <c r="J61" i="11"/>
  <c r="I57" i="11"/>
  <c r="D61" i="11"/>
  <c r="B61" i="11"/>
  <c r="J49" i="11"/>
  <c r="I45" i="11"/>
  <c r="D49" i="11"/>
  <c r="E46" i="11"/>
  <c r="B49" i="11"/>
  <c r="C179" i="3"/>
  <c r="I33" i="11"/>
  <c r="I31" i="11"/>
  <c r="J37" i="11"/>
  <c r="I32" i="11"/>
  <c r="D37" i="11"/>
  <c r="B37" i="11"/>
  <c r="J25" i="11"/>
  <c r="K22" i="11"/>
  <c r="I19" i="11"/>
  <c r="D25" i="11"/>
  <c r="B25" i="11"/>
  <c r="J12" i="11"/>
  <c r="I176" i="3"/>
  <c r="I10" i="11"/>
  <c r="D12" i="11"/>
  <c r="E9" i="11"/>
  <c r="B12" i="11"/>
  <c r="E142" i="11"/>
  <c r="C142" i="11"/>
  <c r="K140" i="11"/>
  <c r="K139" i="11"/>
  <c r="K141" i="11"/>
  <c r="K142" i="11"/>
  <c r="K143" i="11"/>
  <c r="K145" i="11"/>
  <c r="I187" i="3"/>
  <c r="E130" i="11"/>
  <c r="C131" i="11"/>
  <c r="K131" i="11"/>
  <c r="E117" i="11"/>
  <c r="H185" i="3"/>
  <c r="C118" i="11"/>
  <c r="K117" i="11"/>
  <c r="E107" i="11"/>
  <c r="C104" i="11"/>
  <c r="K107" i="11"/>
  <c r="E94" i="11"/>
  <c r="C92" i="11"/>
  <c r="K95" i="11"/>
  <c r="E80" i="11"/>
  <c r="H182" i="3"/>
  <c r="C79" i="11"/>
  <c r="K80" i="11"/>
  <c r="K70" i="11"/>
  <c r="E69" i="11"/>
  <c r="C70" i="11"/>
  <c r="C71" i="11"/>
  <c r="C181" i="3"/>
  <c r="E45" i="11"/>
  <c r="E47" i="11"/>
  <c r="C47" i="11"/>
  <c r="E179" i="3"/>
  <c r="G179" i="3"/>
  <c r="C44" i="11"/>
  <c r="K47" i="11"/>
  <c r="E32" i="11"/>
  <c r="C35" i="11"/>
  <c r="K34" i="11"/>
  <c r="K21" i="11"/>
  <c r="I177" i="3"/>
  <c r="K19" i="11"/>
  <c r="E23" i="11"/>
  <c r="C19" i="11"/>
  <c r="K6" i="11"/>
  <c r="E6" i="11"/>
  <c r="E8" i="11"/>
  <c r="C7" i="11"/>
  <c r="K57" i="11"/>
  <c r="E58" i="11"/>
  <c r="C58" i="11"/>
  <c r="C180" i="3"/>
  <c r="E180" i="3"/>
  <c r="C187" i="3"/>
  <c r="C139" i="11"/>
  <c r="C140" i="11"/>
  <c r="C143" i="11"/>
  <c r="H187" i="3"/>
  <c r="I143" i="11"/>
  <c r="D187" i="3"/>
  <c r="I139" i="11"/>
  <c r="K128" i="11"/>
  <c r="K130" i="11"/>
  <c r="I186" i="3"/>
  <c r="I131" i="11"/>
  <c r="D186" i="3"/>
  <c r="I129" i="11"/>
  <c r="I127" i="11"/>
  <c r="E127" i="11"/>
  <c r="H186" i="3"/>
  <c r="E128" i="11"/>
  <c r="E131" i="11"/>
  <c r="C186" i="3"/>
  <c r="C130" i="11"/>
  <c r="C119" i="11"/>
  <c r="C185" i="3"/>
  <c r="C115" i="11"/>
  <c r="C116" i="11"/>
  <c r="C117" i="11"/>
  <c r="I118" i="11"/>
  <c r="D185" i="3"/>
  <c r="E185" i="3"/>
  <c r="G185" i="3"/>
  <c r="K115" i="11"/>
  <c r="I185" i="3"/>
  <c r="K116" i="11"/>
  <c r="K119" i="11"/>
  <c r="I184" i="3"/>
  <c r="K106" i="11"/>
  <c r="K104" i="11"/>
  <c r="I105" i="11"/>
  <c r="E184" i="3"/>
  <c r="F184" i="3"/>
  <c r="E104" i="11"/>
  <c r="H184" i="3"/>
  <c r="K94" i="11"/>
  <c r="I183" i="3"/>
  <c r="D183" i="3"/>
  <c r="E183" i="3"/>
  <c r="H183" i="3"/>
  <c r="C182" i="3"/>
  <c r="D182" i="3"/>
  <c r="K82" i="11"/>
  <c r="I182" i="3"/>
  <c r="K83" i="11"/>
  <c r="K79" i="11"/>
  <c r="I70" i="11"/>
  <c r="D181" i="3"/>
  <c r="H181" i="3"/>
  <c r="C67" i="11"/>
  <c r="K69" i="11"/>
  <c r="I181" i="3"/>
  <c r="K67" i="11"/>
  <c r="K68" i="11"/>
  <c r="I180" i="3"/>
  <c r="H180" i="3"/>
  <c r="E59" i="11"/>
  <c r="E55" i="11"/>
  <c r="C43" i="11"/>
  <c r="C46" i="11"/>
  <c r="H179" i="3"/>
  <c r="I46" i="11"/>
  <c r="I179" i="3"/>
  <c r="I178" i="3"/>
  <c r="E10" i="11"/>
  <c r="E7" i="11"/>
  <c r="H176" i="3"/>
  <c r="J176" i="3"/>
  <c r="K176" i="3"/>
  <c r="H178" i="3"/>
  <c r="C178" i="3"/>
  <c r="E178" i="3"/>
  <c r="F178" i="3"/>
  <c r="K23" i="11"/>
  <c r="K20" i="11"/>
  <c r="H177" i="3"/>
  <c r="I34" i="11"/>
  <c r="I35" i="11"/>
  <c r="C10" i="11"/>
  <c r="C8" i="11"/>
  <c r="C6" i="11"/>
  <c r="C9" i="11"/>
  <c r="C12" i="11"/>
  <c r="I21" i="11"/>
  <c r="C176" i="3"/>
  <c r="C177" i="3"/>
  <c r="I22" i="11"/>
  <c r="D176" i="3"/>
  <c r="D177" i="3"/>
  <c r="I23" i="11"/>
  <c r="I20" i="11"/>
  <c r="I142" i="11"/>
  <c r="K129" i="11"/>
  <c r="K127" i="11"/>
  <c r="I130" i="11"/>
  <c r="K118" i="11"/>
  <c r="I119" i="11"/>
  <c r="I116" i="11"/>
  <c r="K103" i="11"/>
  <c r="I106" i="11"/>
  <c r="I103" i="11"/>
  <c r="I107" i="11"/>
  <c r="K92" i="11"/>
  <c r="K91" i="11"/>
  <c r="I93" i="11"/>
  <c r="I94" i="11"/>
  <c r="I91" i="11"/>
  <c r="I95" i="11"/>
  <c r="K81" i="11"/>
  <c r="I79" i="11"/>
  <c r="I83" i="11"/>
  <c r="I80" i="11"/>
  <c r="I81" i="11"/>
  <c r="I67" i="11"/>
  <c r="I71" i="11"/>
  <c r="I68" i="11"/>
  <c r="E139" i="11"/>
  <c r="E143" i="11"/>
  <c r="E140" i="11"/>
  <c r="E141" i="11"/>
  <c r="C141" i="11"/>
  <c r="E129" i="11"/>
  <c r="C128" i="11"/>
  <c r="C129" i="11"/>
  <c r="C127" i="11"/>
  <c r="E118" i="11"/>
  <c r="E115" i="11"/>
  <c r="E119" i="11"/>
  <c r="E116" i="11"/>
  <c r="E105" i="11"/>
  <c r="E106" i="11"/>
  <c r="E103" i="11"/>
  <c r="C105" i="11"/>
  <c r="C106" i="11"/>
  <c r="C103" i="11"/>
  <c r="C107" i="11"/>
  <c r="C109" i="11"/>
  <c r="E91" i="11"/>
  <c r="E95" i="11"/>
  <c r="E92" i="11"/>
  <c r="E93" i="11"/>
  <c r="C93" i="11"/>
  <c r="C94" i="11"/>
  <c r="C91" i="11"/>
  <c r="C95" i="11"/>
  <c r="E81" i="11"/>
  <c r="E82" i="11"/>
  <c r="E79" i="11"/>
  <c r="E83" i="11"/>
  <c r="C82" i="11"/>
  <c r="C81" i="11"/>
  <c r="C80" i="11"/>
  <c r="C83" i="11"/>
  <c r="E70" i="11"/>
  <c r="E67" i="11"/>
  <c r="E71" i="11"/>
  <c r="E68" i="11"/>
  <c r="C68" i="11"/>
  <c r="C69" i="11"/>
  <c r="K58" i="11"/>
  <c r="K59" i="11"/>
  <c r="K56" i="11"/>
  <c r="K55" i="11"/>
  <c r="I58" i="11"/>
  <c r="I55" i="11"/>
  <c r="I59" i="11"/>
  <c r="I56" i="11"/>
  <c r="E56" i="11"/>
  <c r="E57" i="11"/>
  <c r="C55" i="11"/>
  <c r="C59" i="11"/>
  <c r="C56" i="11"/>
  <c r="C57" i="11"/>
  <c r="K44" i="11"/>
  <c r="K45" i="11"/>
  <c r="K46" i="11"/>
  <c r="K43" i="11"/>
  <c r="I43" i="11"/>
  <c r="I47" i="11"/>
  <c r="I44" i="11"/>
  <c r="E44" i="11"/>
  <c r="E43" i="11"/>
  <c r="C45" i="11"/>
  <c r="K31" i="11"/>
  <c r="K35" i="11"/>
  <c r="K32" i="11"/>
  <c r="K33" i="11"/>
  <c r="E33" i="11"/>
  <c r="E34" i="11"/>
  <c r="E31" i="11"/>
  <c r="E35" i="11"/>
  <c r="C33" i="11"/>
  <c r="C31" i="11"/>
  <c r="C32" i="11"/>
  <c r="C34" i="11"/>
  <c r="E21" i="11"/>
  <c r="E22" i="11"/>
  <c r="E20" i="11"/>
  <c r="E19" i="11"/>
  <c r="C22" i="11"/>
  <c r="C23" i="11"/>
  <c r="C21" i="11"/>
  <c r="C20" i="11"/>
  <c r="K8" i="11"/>
  <c r="K9" i="11"/>
  <c r="K10" i="11"/>
  <c r="K7" i="11"/>
  <c r="I7" i="11"/>
  <c r="I6" i="11"/>
  <c r="I8" i="11"/>
  <c r="I9" i="11"/>
  <c r="D85" i="10"/>
  <c r="H164" i="3"/>
  <c r="E145" i="11"/>
  <c r="J187" i="3"/>
  <c r="K187" i="3"/>
  <c r="E187" i="3"/>
  <c r="F187" i="3"/>
  <c r="C145" i="11"/>
  <c r="I145" i="11"/>
  <c r="I133" i="11"/>
  <c r="E133" i="11"/>
  <c r="C133" i="11"/>
  <c r="J186" i="3"/>
  <c r="K186" i="3"/>
  <c r="C121" i="11"/>
  <c r="K121" i="11"/>
  <c r="E109" i="11"/>
  <c r="K109" i="11"/>
  <c r="I109" i="11"/>
  <c r="K97" i="11"/>
  <c r="F183" i="3"/>
  <c r="G183" i="3"/>
  <c r="I97" i="11"/>
  <c r="E182" i="3"/>
  <c r="G182" i="3"/>
  <c r="C85" i="11"/>
  <c r="K85" i="11"/>
  <c r="K73" i="11"/>
  <c r="E181" i="3"/>
  <c r="G181" i="3"/>
  <c r="C73" i="11"/>
  <c r="C49" i="11"/>
  <c r="E49" i="11"/>
  <c r="I37" i="11"/>
  <c r="C37" i="11"/>
  <c r="E37" i="11"/>
  <c r="K37" i="11"/>
  <c r="K25" i="11"/>
  <c r="I25" i="11"/>
  <c r="E177" i="3"/>
  <c r="G177" i="3"/>
  <c r="C25" i="11"/>
  <c r="K12" i="11"/>
  <c r="E176" i="3"/>
  <c r="E12" i="11"/>
  <c r="E61" i="11"/>
  <c r="F180" i="3"/>
  <c r="G180" i="3"/>
  <c r="E186" i="3"/>
  <c r="F186" i="3"/>
  <c r="J185" i="3"/>
  <c r="L185" i="3"/>
  <c r="J184" i="3"/>
  <c r="K184" i="3"/>
  <c r="J183" i="3"/>
  <c r="K183" i="3"/>
  <c r="D188" i="3"/>
  <c r="D36" i="2"/>
  <c r="J182" i="3"/>
  <c r="L182" i="3"/>
  <c r="F181" i="3"/>
  <c r="I188" i="3"/>
  <c r="F36" i="2"/>
  <c r="J181" i="3"/>
  <c r="L181" i="3"/>
  <c r="J180" i="3"/>
  <c r="K180" i="3"/>
  <c r="J179" i="3"/>
  <c r="L179" i="3"/>
  <c r="L176" i="3"/>
  <c r="H188" i="3"/>
  <c r="G36" i="2"/>
  <c r="J178" i="3"/>
  <c r="K178" i="3"/>
  <c r="J177" i="3"/>
  <c r="K177" i="3"/>
  <c r="E25" i="11"/>
  <c r="C188" i="3"/>
  <c r="E36" i="2"/>
  <c r="I12" i="11"/>
  <c r="K133" i="11"/>
  <c r="I121" i="11"/>
  <c r="I85" i="11"/>
  <c r="I73" i="11"/>
  <c r="E121" i="11"/>
  <c r="E97" i="11"/>
  <c r="E85" i="11"/>
  <c r="E73" i="11"/>
  <c r="K61" i="11"/>
  <c r="I61" i="11"/>
  <c r="C61" i="11"/>
  <c r="K49" i="11"/>
  <c r="I49" i="11"/>
  <c r="F185" i="3"/>
  <c r="F176" i="3"/>
  <c r="G178" i="3"/>
  <c r="G184" i="3"/>
  <c r="F179" i="3"/>
  <c r="G176" i="3"/>
  <c r="G187" i="3"/>
  <c r="L187" i="3"/>
  <c r="L186" i="3"/>
  <c r="G186" i="3"/>
  <c r="L183" i="3"/>
  <c r="F182" i="3"/>
  <c r="F177" i="3"/>
  <c r="E188" i="3"/>
  <c r="B36" i="2"/>
  <c r="K185" i="3"/>
  <c r="L184" i="3"/>
  <c r="K182" i="3"/>
  <c r="K181" i="3"/>
  <c r="L180" i="3"/>
  <c r="K179" i="3"/>
  <c r="L178" i="3"/>
  <c r="J188" i="3"/>
  <c r="L188" i="3"/>
  <c r="L177" i="3"/>
  <c r="H12" i="10"/>
  <c r="D158" i="3"/>
  <c r="F188" i="3"/>
  <c r="G188" i="3"/>
  <c r="C36" i="2"/>
  <c r="K188" i="3"/>
  <c r="E73" i="9"/>
  <c r="H145" i="3"/>
  <c r="C167" i="3"/>
  <c r="C12" i="9"/>
  <c r="C140" i="3"/>
  <c r="I12" i="9"/>
  <c r="D140" i="3"/>
  <c r="E140" i="3"/>
  <c r="J145" i="10"/>
  <c r="H145" i="10"/>
  <c r="D145" i="10"/>
  <c r="E140" i="10"/>
  <c r="B145" i="10"/>
  <c r="C140" i="10"/>
  <c r="J133" i="10"/>
  <c r="H133" i="10"/>
  <c r="D133" i="10"/>
  <c r="B133" i="10"/>
  <c r="C131" i="10"/>
  <c r="J121" i="10"/>
  <c r="H121" i="10"/>
  <c r="D121" i="10"/>
  <c r="C119" i="10"/>
  <c r="C118" i="10"/>
  <c r="C117" i="10"/>
  <c r="C116" i="10"/>
  <c r="C115" i="10"/>
  <c r="J109" i="10"/>
  <c r="H109" i="10"/>
  <c r="D109" i="10"/>
  <c r="E107" i="10"/>
  <c r="B109" i="10"/>
  <c r="E106" i="10"/>
  <c r="E105" i="10"/>
  <c r="E104" i="10"/>
  <c r="J97" i="10"/>
  <c r="H97" i="10"/>
  <c r="D97" i="10"/>
  <c r="B97" i="10"/>
  <c r="J85" i="10"/>
  <c r="H85" i="10"/>
  <c r="I81" i="10"/>
  <c r="B85" i="10"/>
  <c r="C82" i="10"/>
  <c r="J73" i="10"/>
  <c r="H73" i="10"/>
  <c r="D73" i="10"/>
  <c r="B73" i="10"/>
  <c r="C69" i="10"/>
  <c r="J61" i="10"/>
  <c r="H61" i="10"/>
  <c r="D61" i="10"/>
  <c r="B61" i="10"/>
  <c r="J49" i="10"/>
  <c r="H49" i="10"/>
  <c r="D49" i="10"/>
  <c r="E47" i="10"/>
  <c r="B49" i="10"/>
  <c r="J37" i="10"/>
  <c r="H37" i="10"/>
  <c r="D37" i="10"/>
  <c r="E31" i="10"/>
  <c r="B37" i="10"/>
  <c r="J25" i="10"/>
  <c r="H25" i="10"/>
  <c r="D25" i="10"/>
  <c r="B25" i="10"/>
  <c r="C20" i="10"/>
  <c r="J12" i="10"/>
  <c r="I158" i="3"/>
  <c r="I9" i="10"/>
  <c r="D12" i="10"/>
  <c r="E10" i="10"/>
  <c r="B12" i="10"/>
  <c r="C9" i="10"/>
  <c r="E12" i="9"/>
  <c r="H140" i="3"/>
  <c r="K12" i="9"/>
  <c r="I140" i="3"/>
  <c r="C25" i="9"/>
  <c r="C141" i="3"/>
  <c r="I25" i="9"/>
  <c r="D141" i="3"/>
  <c r="E25" i="9"/>
  <c r="H141" i="3"/>
  <c r="K25" i="9"/>
  <c r="I141" i="3"/>
  <c r="J141" i="3"/>
  <c r="L141" i="3"/>
  <c r="C37" i="9"/>
  <c r="C142" i="3"/>
  <c r="I37" i="9"/>
  <c r="D142" i="3"/>
  <c r="E37" i="9"/>
  <c r="H142" i="3"/>
  <c r="K37" i="9"/>
  <c r="I142" i="3"/>
  <c r="C49" i="9"/>
  <c r="C143" i="3"/>
  <c r="I49" i="9"/>
  <c r="D143" i="3"/>
  <c r="E143" i="3"/>
  <c r="F143" i="3"/>
  <c r="E49" i="9"/>
  <c r="H143" i="3"/>
  <c r="K49" i="9"/>
  <c r="I143" i="3"/>
  <c r="C61" i="9"/>
  <c r="C144" i="3"/>
  <c r="I61" i="9"/>
  <c r="D144" i="3"/>
  <c r="E61" i="9"/>
  <c r="H144" i="3"/>
  <c r="K61" i="9"/>
  <c r="I144" i="3"/>
  <c r="J144" i="3"/>
  <c r="C73" i="9"/>
  <c r="C145" i="3"/>
  <c r="I73" i="9"/>
  <c r="D145" i="3"/>
  <c r="I145" i="3"/>
  <c r="J145" i="3"/>
  <c r="L145" i="3"/>
  <c r="C85" i="9"/>
  <c r="C146" i="3"/>
  <c r="I85" i="9"/>
  <c r="D146" i="3"/>
  <c r="E85" i="9"/>
  <c r="H146" i="3"/>
  <c r="K85" i="9"/>
  <c r="I146" i="3"/>
  <c r="J146" i="3"/>
  <c r="K146" i="3"/>
  <c r="C97" i="9"/>
  <c r="C147" i="3"/>
  <c r="I97" i="9"/>
  <c r="D147" i="3"/>
  <c r="E147" i="3"/>
  <c r="G147" i="3"/>
  <c r="E97" i="9"/>
  <c r="H147" i="3"/>
  <c r="K97" i="9"/>
  <c r="I147" i="3"/>
  <c r="C109" i="9"/>
  <c r="C148" i="3"/>
  <c r="I109" i="9"/>
  <c r="D148" i="3"/>
  <c r="E109" i="9"/>
  <c r="H148" i="3"/>
  <c r="K109" i="9"/>
  <c r="I148" i="3"/>
  <c r="J148" i="3"/>
  <c r="K148" i="3"/>
  <c r="C121" i="9"/>
  <c r="C149" i="3"/>
  <c r="I121" i="9"/>
  <c r="D149" i="3"/>
  <c r="E149" i="3"/>
  <c r="G149" i="3"/>
  <c r="E121" i="9"/>
  <c r="H149" i="3"/>
  <c r="K121" i="9"/>
  <c r="I149" i="3"/>
  <c r="J149" i="3"/>
  <c r="K149" i="3"/>
  <c r="E141" i="10"/>
  <c r="K143" i="10"/>
  <c r="I143" i="10"/>
  <c r="D169" i="3"/>
  <c r="C169" i="3"/>
  <c r="E169" i="3"/>
  <c r="G169" i="3"/>
  <c r="H169" i="3"/>
  <c r="E139" i="10"/>
  <c r="E142" i="10"/>
  <c r="E143" i="10"/>
  <c r="C128" i="10"/>
  <c r="I168" i="3"/>
  <c r="C127" i="10"/>
  <c r="C168" i="3"/>
  <c r="C129" i="10"/>
  <c r="C130" i="10"/>
  <c r="K131" i="10"/>
  <c r="D168" i="3"/>
  <c r="C121" i="10"/>
  <c r="E118" i="10"/>
  <c r="K119" i="10"/>
  <c r="D167" i="3"/>
  <c r="E167" i="3"/>
  <c r="F167" i="3"/>
  <c r="K107" i="10"/>
  <c r="D166" i="3"/>
  <c r="E103" i="10"/>
  <c r="H166" i="3"/>
  <c r="C107" i="10"/>
  <c r="H165" i="3"/>
  <c r="E93" i="10"/>
  <c r="E95" i="10"/>
  <c r="E91" i="10"/>
  <c r="E92" i="10"/>
  <c r="C165" i="3"/>
  <c r="K95" i="10"/>
  <c r="I94" i="10"/>
  <c r="E81" i="10"/>
  <c r="C80" i="10"/>
  <c r="I82" i="10"/>
  <c r="E68" i="10"/>
  <c r="C71" i="10"/>
  <c r="I69" i="10"/>
  <c r="H162" i="3"/>
  <c r="E55" i="10"/>
  <c r="E57" i="10"/>
  <c r="C58" i="10"/>
  <c r="I162" i="3"/>
  <c r="I56" i="10"/>
  <c r="I55" i="10"/>
  <c r="I161" i="3"/>
  <c r="I46" i="10"/>
  <c r="E46" i="10"/>
  <c r="E43" i="10"/>
  <c r="C45" i="10"/>
  <c r="I160" i="3"/>
  <c r="I34" i="10"/>
  <c r="E33" i="10"/>
  <c r="C35" i="10"/>
  <c r="I159" i="3"/>
  <c r="I21" i="10"/>
  <c r="E20" i="10"/>
  <c r="C23" i="10"/>
  <c r="J142" i="3"/>
  <c r="K142" i="3"/>
  <c r="J140" i="3"/>
  <c r="E146" i="3"/>
  <c r="E145" i="3"/>
  <c r="E144" i="3"/>
  <c r="G144" i="3"/>
  <c r="E142" i="3"/>
  <c r="F142" i="3"/>
  <c r="F149" i="3"/>
  <c r="J147" i="3"/>
  <c r="L147" i="3"/>
  <c r="J143" i="3"/>
  <c r="L143" i="3"/>
  <c r="G142" i="3"/>
  <c r="E141" i="3"/>
  <c r="G141" i="3"/>
  <c r="E148" i="3"/>
  <c r="F144" i="3"/>
  <c r="I19" i="10"/>
  <c r="C79" i="10"/>
  <c r="C94" i="10"/>
  <c r="C31" i="10"/>
  <c r="C34" i="10"/>
  <c r="I80" i="10"/>
  <c r="C92" i="10"/>
  <c r="E94" i="10"/>
  <c r="C142" i="10"/>
  <c r="C32" i="10"/>
  <c r="E32" i="10"/>
  <c r="I35" i="10"/>
  <c r="I32" i="10"/>
  <c r="I31" i="10"/>
  <c r="C33" i="10"/>
  <c r="E44" i="10"/>
  <c r="E45" i="10"/>
  <c r="E49" i="10"/>
  <c r="C57" i="10"/>
  <c r="I79" i="10"/>
  <c r="C91" i="10"/>
  <c r="C93" i="10"/>
  <c r="C95" i="10"/>
  <c r="C139" i="10"/>
  <c r="C141" i="10"/>
  <c r="C143" i="10"/>
  <c r="I169" i="3"/>
  <c r="J169" i="3"/>
  <c r="C162" i="3"/>
  <c r="D160" i="3"/>
  <c r="D165" i="3"/>
  <c r="E168" i="3"/>
  <c r="F168" i="3"/>
  <c r="H160" i="3"/>
  <c r="H168" i="3"/>
  <c r="I165" i="3"/>
  <c r="I93" i="10"/>
  <c r="E127" i="10"/>
  <c r="E129" i="10"/>
  <c r="E131" i="10"/>
  <c r="C164" i="3"/>
  <c r="D161" i="3"/>
  <c r="I166" i="3"/>
  <c r="I20" i="10"/>
  <c r="E58" i="10"/>
  <c r="I83" i="10"/>
  <c r="C160" i="3"/>
  <c r="D162" i="3"/>
  <c r="H158" i="3"/>
  <c r="H161" i="3"/>
  <c r="I167" i="3"/>
  <c r="E8" i="10"/>
  <c r="E35" i="10"/>
  <c r="E56" i="10"/>
  <c r="E59" i="10"/>
  <c r="C104" i="10"/>
  <c r="E128" i="10"/>
  <c r="E130" i="10"/>
  <c r="C161" i="3"/>
  <c r="D159" i="3"/>
  <c r="D164" i="3"/>
  <c r="H159" i="3"/>
  <c r="H167" i="3"/>
  <c r="I164" i="3"/>
  <c r="J164" i="3"/>
  <c r="L164" i="3"/>
  <c r="I71" i="10"/>
  <c r="H163" i="3"/>
  <c r="I163" i="3"/>
  <c r="D163" i="3"/>
  <c r="I67" i="10"/>
  <c r="I68" i="10"/>
  <c r="C163" i="3"/>
  <c r="K145" i="3"/>
  <c r="E115" i="10"/>
  <c r="E117" i="10"/>
  <c r="E119" i="10"/>
  <c r="E116" i="10"/>
  <c r="E79" i="10"/>
  <c r="I92" i="10"/>
  <c r="I95" i="10"/>
  <c r="E80" i="10"/>
  <c r="E83" i="10"/>
  <c r="E67" i="10"/>
  <c r="E71" i="10"/>
  <c r="I33" i="10"/>
  <c r="I47" i="10"/>
  <c r="I43" i="10"/>
  <c r="I45" i="10"/>
  <c r="I44" i="10"/>
  <c r="C158" i="3"/>
  <c r="C106" i="10"/>
  <c r="C166" i="3"/>
  <c r="C103" i="10"/>
  <c r="C105" i="10"/>
  <c r="C109" i="10"/>
  <c r="C83" i="10"/>
  <c r="C81" i="10"/>
  <c r="C70" i="10"/>
  <c r="C68" i="10"/>
  <c r="C56" i="10"/>
  <c r="E19" i="10"/>
  <c r="C21" i="10"/>
  <c r="C22" i="10"/>
  <c r="C159" i="3"/>
  <c r="I10" i="10"/>
  <c r="I6" i="10"/>
  <c r="F140" i="3"/>
  <c r="E6" i="10"/>
  <c r="E9" i="10"/>
  <c r="C7" i="10"/>
  <c r="C8" i="10"/>
  <c r="E7" i="10"/>
  <c r="E23" i="10"/>
  <c r="C44" i="10"/>
  <c r="I59" i="10"/>
  <c r="E22" i="10"/>
  <c r="I23" i="10"/>
  <c r="C43" i="10"/>
  <c r="C47" i="10"/>
  <c r="K47" i="10"/>
  <c r="K46" i="10"/>
  <c r="K45" i="10"/>
  <c r="K44" i="10"/>
  <c r="K43" i="10"/>
  <c r="I58" i="10"/>
  <c r="E70" i="10"/>
  <c r="C6" i="10"/>
  <c r="I8" i="10"/>
  <c r="C10" i="10"/>
  <c r="K10" i="10"/>
  <c r="K9" i="10"/>
  <c r="K8" i="10"/>
  <c r="K7" i="10"/>
  <c r="K6" i="10"/>
  <c r="E21" i="10"/>
  <c r="I22" i="10"/>
  <c r="E34" i="10"/>
  <c r="E37" i="10"/>
  <c r="C46" i="10"/>
  <c r="C55" i="10"/>
  <c r="I57" i="10"/>
  <c r="C59" i="10"/>
  <c r="K59" i="10"/>
  <c r="K58" i="10"/>
  <c r="K57" i="10"/>
  <c r="K56" i="10"/>
  <c r="K55" i="10"/>
  <c r="E69" i="10"/>
  <c r="I70" i="10"/>
  <c r="E82" i="10"/>
  <c r="E109" i="10"/>
  <c r="I104" i="10"/>
  <c r="I107" i="10"/>
  <c r="I106" i="10"/>
  <c r="I105" i="10"/>
  <c r="I103" i="10"/>
  <c r="I119" i="10"/>
  <c r="I118" i="10"/>
  <c r="I117" i="10"/>
  <c r="I116" i="10"/>
  <c r="I115" i="10"/>
  <c r="I131" i="10"/>
  <c r="I130" i="10"/>
  <c r="I129" i="10"/>
  <c r="I128" i="10"/>
  <c r="I127" i="10"/>
  <c r="I7" i="10"/>
  <c r="C19" i="10"/>
  <c r="K23" i="10"/>
  <c r="K22" i="10"/>
  <c r="K21" i="10"/>
  <c r="K20" i="10"/>
  <c r="K19" i="10"/>
  <c r="C67" i="10"/>
  <c r="K71" i="10"/>
  <c r="K70" i="10"/>
  <c r="K69" i="10"/>
  <c r="K68" i="10"/>
  <c r="K67" i="10"/>
  <c r="I91" i="10"/>
  <c r="K35" i="10"/>
  <c r="K34" i="10"/>
  <c r="K33" i="10"/>
  <c r="K32" i="10"/>
  <c r="K31" i="10"/>
  <c r="K83" i="10"/>
  <c r="K82" i="10"/>
  <c r="K81" i="10"/>
  <c r="K80" i="10"/>
  <c r="K79" i="10"/>
  <c r="I139" i="10"/>
  <c r="I140" i="10"/>
  <c r="I141" i="10"/>
  <c r="I142" i="10"/>
  <c r="K91" i="10"/>
  <c r="K92" i="10"/>
  <c r="K93" i="10"/>
  <c r="K94" i="10"/>
  <c r="K103" i="10"/>
  <c r="K104" i="10"/>
  <c r="K105" i="10"/>
  <c r="K106" i="10"/>
  <c r="K115" i="10"/>
  <c r="K116" i="10"/>
  <c r="K117" i="10"/>
  <c r="K118" i="10"/>
  <c r="K127" i="10"/>
  <c r="K128" i="10"/>
  <c r="K129" i="10"/>
  <c r="K130" i="10"/>
  <c r="K139" i="10"/>
  <c r="K140" i="10"/>
  <c r="K141" i="10"/>
  <c r="K142" i="10"/>
  <c r="G148" i="3"/>
  <c r="F148" i="3"/>
  <c r="L142" i="3"/>
  <c r="L140" i="3"/>
  <c r="G146" i="3"/>
  <c r="F146" i="3"/>
  <c r="F145" i="3"/>
  <c r="G145" i="3"/>
  <c r="G140" i="3"/>
  <c r="K144" i="3"/>
  <c r="L144" i="3"/>
  <c r="K140" i="3"/>
  <c r="L149" i="3"/>
  <c r="G143" i="3"/>
  <c r="K141" i="3"/>
  <c r="L148" i="3"/>
  <c r="F147" i="3"/>
  <c r="L146" i="3"/>
  <c r="L20" i="9"/>
  <c r="J20" i="9"/>
  <c r="F19" i="9"/>
  <c r="D21" i="9"/>
  <c r="J43" i="9"/>
  <c r="K145" i="9"/>
  <c r="I151" i="3"/>
  <c r="I145" i="9"/>
  <c r="D151" i="3"/>
  <c r="E145" i="9"/>
  <c r="H151" i="3"/>
  <c r="C145" i="9"/>
  <c r="D142" i="9"/>
  <c r="K133" i="9"/>
  <c r="I150" i="3"/>
  <c r="I133" i="9"/>
  <c r="D150" i="3"/>
  <c r="E133" i="9"/>
  <c r="H150" i="3"/>
  <c r="C133" i="9"/>
  <c r="C150" i="3"/>
  <c r="L117" i="9"/>
  <c r="J118" i="9"/>
  <c r="F115" i="9"/>
  <c r="D118" i="9"/>
  <c r="L105" i="9"/>
  <c r="J106" i="9"/>
  <c r="D107" i="9"/>
  <c r="J59" i="9"/>
  <c r="F55" i="9"/>
  <c r="D55" i="9"/>
  <c r="J32" i="9"/>
  <c r="F34" i="9"/>
  <c r="D31" i="9"/>
  <c r="L6" i="9"/>
  <c r="L10" i="9"/>
  <c r="F117" i="9"/>
  <c r="L94" i="9"/>
  <c r="J92" i="9"/>
  <c r="F92" i="9"/>
  <c r="D94" i="9"/>
  <c r="L79" i="9"/>
  <c r="J82" i="9"/>
  <c r="F81" i="9"/>
  <c r="D82" i="9"/>
  <c r="K73" i="9"/>
  <c r="L71" i="9"/>
  <c r="F68" i="9"/>
  <c r="D70" i="9"/>
  <c r="L57" i="9"/>
  <c r="L59" i="9"/>
  <c r="I121" i="8"/>
  <c r="K49" i="8"/>
  <c r="I49" i="8"/>
  <c r="J46" i="8"/>
  <c r="J47" i="8"/>
  <c r="E49" i="8"/>
  <c r="F47" i="8"/>
  <c r="C49" i="8"/>
  <c r="L46" i="8"/>
  <c r="F46" i="8"/>
  <c r="F45" i="8"/>
  <c r="L44" i="8"/>
  <c r="F44" i="8"/>
  <c r="F43" i="8"/>
  <c r="F49" i="8"/>
  <c r="C145" i="8"/>
  <c r="C133" i="8"/>
  <c r="D127" i="8"/>
  <c r="C121" i="8"/>
  <c r="C109" i="8"/>
  <c r="C97" i="8"/>
  <c r="C85" i="8"/>
  <c r="C73" i="8"/>
  <c r="C61" i="8"/>
  <c r="C37" i="8"/>
  <c r="E145" i="8"/>
  <c r="E133" i="8"/>
  <c r="E121" i="8"/>
  <c r="E109" i="8"/>
  <c r="H130" i="3"/>
  <c r="E97" i="8"/>
  <c r="E85" i="8"/>
  <c r="E73" i="8"/>
  <c r="E61" i="8"/>
  <c r="H126" i="3"/>
  <c r="E37" i="8"/>
  <c r="I145" i="8"/>
  <c r="I133" i="8"/>
  <c r="I109" i="8"/>
  <c r="I97" i="8"/>
  <c r="I85" i="8"/>
  <c r="I73" i="8"/>
  <c r="I61" i="8"/>
  <c r="I37" i="8"/>
  <c r="J31" i="8"/>
  <c r="K145" i="8"/>
  <c r="K133" i="8"/>
  <c r="L128" i="8"/>
  <c r="K121" i="8"/>
  <c r="K109" i="8"/>
  <c r="K97" i="8"/>
  <c r="K85" i="8"/>
  <c r="K73" i="8"/>
  <c r="K61" i="8"/>
  <c r="K37" i="8"/>
  <c r="I124" i="3"/>
  <c r="C25" i="8"/>
  <c r="E25" i="8"/>
  <c r="H123" i="3"/>
  <c r="C12" i="8"/>
  <c r="E12" i="8"/>
  <c r="H122" i="3"/>
  <c r="I25" i="8"/>
  <c r="K25" i="8"/>
  <c r="I12" i="8"/>
  <c r="J8" i="8"/>
  <c r="K12" i="8"/>
  <c r="H125" i="3"/>
  <c r="H127" i="3"/>
  <c r="H128" i="3"/>
  <c r="H132" i="3"/>
  <c r="I122" i="3"/>
  <c r="I123" i="3"/>
  <c r="I125" i="3"/>
  <c r="I127" i="3"/>
  <c r="I129" i="3"/>
  <c r="I131" i="3"/>
  <c r="I133" i="3"/>
  <c r="C123" i="3"/>
  <c r="C124" i="3"/>
  <c r="C125" i="3"/>
  <c r="D125" i="3"/>
  <c r="E125" i="3"/>
  <c r="C127" i="3"/>
  <c r="C128" i="3"/>
  <c r="C129" i="3"/>
  <c r="C131" i="3"/>
  <c r="D131" i="3"/>
  <c r="E131" i="3"/>
  <c r="G131" i="3"/>
  <c r="C133" i="3"/>
  <c r="D123" i="3"/>
  <c r="D126" i="3"/>
  <c r="D128" i="3"/>
  <c r="D130" i="3"/>
  <c r="J125" i="3"/>
  <c r="K125" i="3"/>
  <c r="C110" i="7"/>
  <c r="D106" i="7"/>
  <c r="L139" i="8"/>
  <c r="L140" i="8"/>
  <c r="L141" i="8"/>
  <c r="L142" i="8"/>
  <c r="L143" i="8"/>
  <c r="L145" i="8"/>
  <c r="J141" i="8"/>
  <c r="J142" i="8"/>
  <c r="F142" i="8"/>
  <c r="D139" i="8"/>
  <c r="D140" i="8"/>
  <c r="D141" i="8"/>
  <c r="D142" i="8"/>
  <c r="D143" i="8"/>
  <c r="L127" i="8"/>
  <c r="L131" i="8"/>
  <c r="J130" i="8"/>
  <c r="F127" i="8"/>
  <c r="F128" i="8"/>
  <c r="F129" i="8"/>
  <c r="F130" i="8"/>
  <c r="F131" i="8"/>
  <c r="F133" i="8"/>
  <c r="L115" i="8"/>
  <c r="L116" i="8"/>
  <c r="L117" i="8"/>
  <c r="L118" i="8"/>
  <c r="L119" i="8"/>
  <c r="L121" i="8"/>
  <c r="J117" i="8"/>
  <c r="J119" i="8"/>
  <c r="F116" i="8"/>
  <c r="F118" i="8"/>
  <c r="D115" i="8"/>
  <c r="D116" i="8"/>
  <c r="D117" i="8"/>
  <c r="D118" i="8"/>
  <c r="D119" i="8"/>
  <c r="J103" i="8"/>
  <c r="J104" i="8"/>
  <c r="J105" i="8"/>
  <c r="J106" i="8"/>
  <c r="J107" i="8"/>
  <c r="F103" i="8"/>
  <c r="F104" i="8"/>
  <c r="F105" i="8"/>
  <c r="F106" i="8"/>
  <c r="F107" i="8"/>
  <c r="D104" i="8"/>
  <c r="D106" i="8"/>
  <c r="L91" i="8"/>
  <c r="L92" i="8"/>
  <c r="L93" i="8"/>
  <c r="L94" i="8"/>
  <c r="L95" i="8"/>
  <c r="F95" i="8"/>
  <c r="D91" i="8"/>
  <c r="D92" i="8"/>
  <c r="D93" i="8"/>
  <c r="D94" i="8"/>
  <c r="D95" i="8"/>
  <c r="L79" i="8"/>
  <c r="L81" i="8"/>
  <c r="L83" i="8"/>
  <c r="J79" i="8"/>
  <c r="J80" i="8"/>
  <c r="J81" i="8"/>
  <c r="J82" i="8"/>
  <c r="J83" i="8"/>
  <c r="F79" i="8"/>
  <c r="F80" i="8"/>
  <c r="F81" i="8"/>
  <c r="F82" i="8"/>
  <c r="F83" i="8"/>
  <c r="F85" i="8"/>
  <c r="L67" i="8"/>
  <c r="L68" i="8"/>
  <c r="L69" i="8"/>
  <c r="L70" i="8"/>
  <c r="L71" i="8"/>
  <c r="L73" i="8"/>
  <c r="J68" i="8"/>
  <c r="J70" i="8"/>
  <c r="F67" i="8"/>
  <c r="F69" i="8"/>
  <c r="F71" i="8"/>
  <c r="D67" i="8"/>
  <c r="D68" i="8"/>
  <c r="D69" i="8"/>
  <c r="D70" i="8"/>
  <c r="D71" i="8"/>
  <c r="J55" i="8"/>
  <c r="J56" i="8"/>
  <c r="J57" i="8"/>
  <c r="J58" i="8"/>
  <c r="J59" i="8"/>
  <c r="F55" i="8"/>
  <c r="F56" i="8"/>
  <c r="F57" i="8"/>
  <c r="F58" i="8"/>
  <c r="F59" i="8"/>
  <c r="F61" i="8"/>
  <c r="D56" i="8"/>
  <c r="D58" i="8"/>
  <c r="L31" i="8"/>
  <c r="L32" i="8"/>
  <c r="L33" i="8"/>
  <c r="L34" i="8"/>
  <c r="L35" i="8"/>
  <c r="F34" i="8"/>
  <c r="D31" i="8"/>
  <c r="D32" i="8"/>
  <c r="D33" i="8"/>
  <c r="D34" i="8"/>
  <c r="D35" i="8"/>
  <c r="L19" i="8"/>
  <c r="L20" i="8"/>
  <c r="L21" i="8"/>
  <c r="L22" i="8"/>
  <c r="L23" i="8"/>
  <c r="L25" i="8"/>
  <c r="J20" i="8"/>
  <c r="J22" i="8"/>
  <c r="F19" i="8"/>
  <c r="F20" i="8"/>
  <c r="F21" i="8"/>
  <c r="F22" i="8"/>
  <c r="F23" i="8"/>
  <c r="D19" i="8"/>
  <c r="D21" i="8"/>
  <c r="D23" i="8"/>
  <c r="L6" i="8"/>
  <c r="L7" i="8"/>
  <c r="L8" i="8"/>
  <c r="L9" i="8"/>
  <c r="L10" i="8"/>
  <c r="F6" i="8"/>
  <c r="F7" i="8"/>
  <c r="F8" i="8"/>
  <c r="F9" i="8"/>
  <c r="F10" i="8"/>
  <c r="D8" i="8"/>
  <c r="C98" i="7"/>
  <c r="D92" i="7"/>
  <c r="E98" i="7"/>
  <c r="D93" i="7"/>
  <c r="D94" i="7"/>
  <c r="D95" i="7"/>
  <c r="D96" i="7"/>
  <c r="D98" i="7"/>
  <c r="F93" i="7"/>
  <c r="F95" i="7"/>
  <c r="E38" i="7"/>
  <c r="F35" i="7"/>
  <c r="F32" i="7"/>
  <c r="I122" i="7"/>
  <c r="C26" i="7"/>
  <c r="C13" i="7"/>
  <c r="D10" i="7"/>
  <c r="I13" i="7"/>
  <c r="D103" i="3"/>
  <c r="I26" i="7"/>
  <c r="D104" i="3"/>
  <c r="C38" i="7"/>
  <c r="C105" i="3"/>
  <c r="I38" i="7"/>
  <c r="I50" i="7"/>
  <c r="D106" i="3"/>
  <c r="C50" i="7"/>
  <c r="C62" i="7"/>
  <c r="I62" i="7"/>
  <c r="I74" i="7"/>
  <c r="J70" i="7"/>
  <c r="D108" i="3"/>
  <c r="C74" i="7"/>
  <c r="C108" i="3"/>
  <c r="C86" i="7"/>
  <c r="C109" i="3"/>
  <c r="I86" i="7"/>
  <c r="D109" i="3"/>
  <c r="C110" i="3"/>
  <c r="I98" i="7"/>
  <c r="C111" i="3"/>
  <c r="I110" i="7"/>
  <c r="C122" i="7"/>
  <c r="C112" i="3"/>
  <c r="D112" i="3"/>
  <c r="C134" i="7"/>
  <c r="C113" i="3"/>
  <c r="I134" i="7"/>
  <c r="J129" i="7"/>
  <c r="C146" i="7"/>
  <c r="C114" i="3"/>
  <c r="I146" i="7"/>
  <c r="E62" i="7"/>
  <c r="K62" i="7"/>
  <c r="E146" i="7"/>
  <c r="F144" i="7"/>
  <c r="K146" i="7"/>
  <c r="E134" i="7"/>
  <c r="K134" i="7"/>
  <c r="E122" i="7"/>
  <c r="F118" i="7"/>
  <c r="K122" i="7"/>
  <c r="E110" i="7"/>
  <c r="K110" i="7"/>
  <c r="K98" i="7"/>
  <c r="L92" i="7"/>
  <c r="E86" i="7"/>
  <c r="H109" i="3"/>
  <c r="K86" i="7"/>
  <c r="E74" i="7"/>
  <c r="K74" i="7"/>
  <c r="L68" i="7"/>
  <c r="E50" i="7"/>
  <c r="F46" i="7"/>
  <c r="K50" i="7"/>
  <c r="K38" i="7"/>
  <c r="E26" i="7"/>
  <c r="F23" i="7"/>
  <c r="K26" i="7"/>
  <c r="E13" i="7"/>
  <c r="K13" i="7"/>
  <c r="H103" i="3"/>
  <c r="H104" i="3"/>
  <c r="H107" i="3"/>
  <c r="H110" i="3"/>
  <c r="H111" i="3"/>
  <c r="H112" i="3"/>
  <c r="H113" i="3"/>
  <c r="I103" i="3"/>
  <c r="I106" i="3"/>
  <c r="I109" i="3"/>
  <c r="I110" i="3"/>
  <c r="I111" i="3"/>
  <c r="F56" i="7"/>
  <c r="F57" i="7"/>
  <c r="F58" i="7"/>
  <c r="F59" i="7"/>
  <c r="F60" i="7"/>
  <c r="D57" i="7"/>
  <c r="D59" i="7"/>
  <c r="L143" i="7"/>
  <c r="J141" i="7"/>
  <c r="L132" i="7"/>
  <c r="J116" i="7"/>
  <c r="J117" i="7"/>
  <c r="J118" i="7"/>
  <c r="J119" i="7"/>
  <c r="J120" i="7"/>
  <c r="L104" i="7"/>
  <c r="L106" i="7"/>
  <c r="J105" i="7"/>
  <c r="J107" i="7"/>
  <c r="L94" i="7"/>
  <c r="L95" i="7"/>
  <c r="J93" i="7"/>
  <c r="J95" i="7"/>
  <c r="L80" i="7"/>
  <c r="L81" i="7"/>
  <c r="L82" i="7"/>
  <c r="L83" i="7"/>
  <c r="L84" i="7"/>
  <c r="J80" i="7"/>
  <c r="J81" i="7"/>
  <c r="J82" i="7"/>
  <c r="J83" i="7"/>
  <c r="J84" i="7"/>
  <c r="L70" i="7"/>
  <c r="L71" i="7"/>
  <c r="J68" i="7"/>
  <c r="J69" i="7"/>
  <c r="J72" i="7"/>
  <c r="J56" i="7"/>
  <c r="J60" i="7"/>
  <c r="L44" i="7"/>
  <c r="L45" i="7"/>
  <c r="L46" i="7"/>
  <c r="L47" i="7"/>
  <c r="L48" i="7"/>
  <c r="J44" i="7"/>
  <c r="J45" i="7"/>
  <c r="J46" i="7"/>
  <c r="J47" i="7"/>
  <c r="J48" i="7"/>
  <c r="L32" i="7"/>
  <c r="L33" i="7"/>
  <c r="J32" i="7"/>
  <c r="J33" i="7"/>
  <c r="J35" i="7"/>
  <c r="J36" i="7"/>
  <c r="L23" i="7"/>
  <c r="J21" i="7"/>
  <c r="J22" i="7"/>
  <c r="J23" i="7"/>
  <c r="L7" i="7"/>
  <c r="L8" i="7"/>
  <c r="L11" i="7"/>
  <c r="J7" i="7"/>
  <c r="J8" i="7"/>
  <c r="J9" i="7"/>
  <c r="J10" i="7"/>
  <c r="J11" i="7"/>
  <c r="F142" i="7"/>
  <c r="F141" i="7"/>
  <c r="F132" i="7"/>
  <c r="F131" i="7"/>
  <c r="F130" i="7"/>
  <c r="F129" i="7"/>
  <c r="F128" i="7"/>
  <c r="F120" i="7"/>
  <c r="F119" i="7"/>
  <c r="F116" i="7"/>
  <c r="F108" i="7"/>
  <c r="F107" i="7"/>
  <c r="F106" i="7"/>
  <c r="F105" i="7"/>
  <c r="F104" i="7"/>
  <c r="F110" i="7"/>
  <c r="F81" i="7"/>
  <c r="F72" i="7"/>
  <c r="F71" i="7"/>
  <c r="F68" i="7"/>
  <c r="F48" i="7"/>
  <c r="F44" i="7"/>
  <c r="F24" i="7"/>
  <c r="F21" i="7"/>
  <c r="F20" i="7"/>
  <c r="F11" i="7"/>
  <c r="F10" i="7"/>
  <c r="F9" i="7"/>
  <c r="F8" i="7"/>
  <c r="F7" i="7"/>
  <c r="D144" i="7"/>
  <c r="D143" i="7"/>
  <c r="D142" i="7"/>
  <c r="D141" i="7"/>
  <c r="D140" i="7"/>
  <c r="D146" i="7"/>
  <c r="D132" i="7"/>
  <c r="D131" i="7"/>
  <c r="D130" i="7"/>
  <c r="D129" i="7"/>
  <c r="D128" i="7"/>
  <c r="D134" i="7"/>
  <c r="D120" i="7"/>
  <c r="D119" i="7"/>
  <c r="D118" i="7"/>
  <c r="D117" i="7"/>
  <c r="D116" i="7"/>
  <c r="D122" i="7"/>
  <c r="D108" i="7"/>
  <c r="D107" i="7"/>
  <c r="D105" i="7"/>
  <c r="D104" i="7"/>
  <c r="D110" i="7"/>
  <c r="D84" i="7"/>
  <c r="D83" i="7"/>
  <c r="D82" i="7"/>
  <c r="D80" i="7"/>
  <c r="D72" i="7"/>
  <c r="D71" i="7"/>
  <c r="D70" i="7"/>
  <c r="D69" i="7"/>
  <c r="D68" i="7"/>
  <c r="D45" i="7"/>
  <c r="D36" i="7"/>
  <c r="D35" i="7"/>
  <c r="D34" i="7"/>
  <c r="D33" i="7"/>
  <c r="D32" i="7"/>
  <c r="D23" i="7"/>
  <c r="D22" i="7"/>
  <c r="D21" i="7"/>
  <c r="D20" i="7"/>
  <c r="D9" i="7"/>
  <c r="H76" i="3"/>
  <c r="J64" i="3"/>
  <c r="L64" i="3"/>
  <c r="J65" i="3"/>
  <c r="J66" i="3"/>
  <c r="K66" i="3"/>
  <c r="J67" i="3"/>
  <c r="L67" i="3"/>
  <c r="J68" i="3"/>
  <c r="L68" i="3"/>
  <c r="J69" i="3"/>
  <c r="J70" i="3"/>
  <c r="K70" i="3"/>
  <c r="J71" i="3"/>
  <c r="L71" i="3"/>
  <c r="J72" i="3"/>
  <c r="L72" i="3"/>
  <c r="J73" i="3"/>
  <c r="J74" i="3"/>
  <c r="K74" i="3"/>
  <c r="J75" i="3"/>
  <c r="L75" i="3"/>
  <c r="I76" i="3"/>
  <c r="C76" i="3"/>
  <c r="E76" i="3"/>
  <c r="D76" i="3"/>
  <c r="G75" i="3"/>
  <c r="F75" i="3"/>
  <c r="L74" i="3"/>
  <c r="G74" i="3"/>
  <c r="F74" i="3"/>
  <c r="L73" i="3"/>
  <c r="K73" i="3"/>
  <c r="G73" i="3"/>
  <c r="F73" i="3"/>
  <c r="G72" i="3"/>
  <c r="F72" i="3"/>
  <c r="G71" i="3"/>
  <c r="F71" i="3"/>
  <c r="L70" i="3"/>
  <c r="G70" i="3"/>
  <c r="F70" i="3"/>
  <c r="L69" i="3"/>
  <c r="K69" i="3"/>
  <c r="G69" i="3"/>
  <c r="F69" i="3"/>
  <c r="G68" i="3"/>
  <c r="F68" i="3"/>
  <c r="G67" i="3"/>
  <c r="F67" i="3"/>
  <c r="G66" i="3"/>
  <c r="F66" i="3"/>
  <c r="L65" i="3"/>
  <c r="K65" i="3"/>
  <c r="G65" i="3"/>
  <c r="F65" i="3"/>
  <c r="G64" i="3"/>
  <c r="F64" i="3"/>
  <c r="H57" i="3"/>
  <c r="J45" i="3"/>
  <c r="J46" i="3"/>
  <c r="K46" i="3"/>
  <c r="J47" i="3"/>
  <c r="J48" i="3"/>
  <c r="K48" i="3"/>
  <c r="J49" i="3"/>
  <c r="K49" i="3"/>
  <c r="J50" i="3"/>
  <c r="J51" i="3"/>
  <c r="L51" i="3"/>
  <c r="J52" i="3"/>
  <c r="K52" i="3"/>
  <c r="J53" i="3"/>
  <c r="J54" i="3"/>
  <c r="L54" i="3"/>
  <c r="J55" i="3"/>
  <c r="L55" i="3"/>
  <c r="J56" i="3"/>
  <c r="K56" i="3"/>
  <c r="I57" i="3"/>
  <c r="C57" i="3"/>
  <c r="E45" i="3"/>
  <c r="E46" i="3"/>
  <c r="F46" i="3"/>
  <c r="E47" i="3"/>
  <c r="F47" i="3"/>
  <c r="E48" i="3"/>
  <c r="F48" i="3"/>
  <c r="E49" i="3"/>
  <c r="E50" i="3"/>
  <c r="F50" i="3"/>
  <c r="E51" i="3"/>
  <c r="F51" i="3"/>
  <c r="E52" i="3"/>
  <c r="E53" i="3"/>
  <c r="E54" i="3"/>
  <c r="F54" i="3"/>
  <c r="E55" i="3"/>
  <c r="E56" i="3"/>
  <c r="G56" i="3"/>
  <c r="D57" i="3"/>
  <c r="K55" i="3"/>
  <c r="K54" i="3"/>
  <c r="G54" i="3"/>
  <c r="G53" i="3"/>
  <c r="F53" i="3"/>
  <c r="K51" i="3"/>
  <c r="G50" i="3"/>
  <c r="G49" i="3"/>
  <c r="F49" i="3"/>
  <c r="K47" i="3"/>
  <c r="G46" i="3"/>
  <c r="L45" i="3"/>
  <c r="K45" i="3"/>
  <c r="G45" i="3"/>
  <c r="F45" i="3"/>
  <c r="H19" i="3"/>
  <c r="J7" i="3"/>
  <c r="K7" i="3"/>
  <c r="J8" i="3"/>
  <c r="J9" i="3"/>
  <c r="K9" i="3"/>
  <c r="J10" i="3"/>
  <c r="J11" i="3"/>
  <c r="K11" i="3"/>
  <c r="J12" i="3"/>
  <c r="K12" i="3"/>
  <c r="J13" i="3"/>
  <c r="L13" i="3"/>
  <c r="J14" i="3"/>
  <c r="L14" i="3"/>
  <c r="J15" i="3"/>
  <c r="J16" i="3"/>
  <c r="K16" i="3"/>
  <c r="J17" i="3"/>
  <c r="J18" i="3"/>
  <c r="I19" i="3"/>
  <c r="C19" i="3"/>
  <c r="E7" i="3"/>
  <c r="F7" i="3"/>
  <c r="E8" i="3"/>
  <c r="E9" i="3"/>
  <c r="G9" i="3"/>
  <c r="E10" i="3"/>
  <c r="G10" i="3"/>
  <c r="E11" i="3"/>
  <c r="F11" i="3"/>
  <c r="E12" i="3"/>
  <c r="G12" i="3"/>
  <c r="E13" i="3"/>
  <c r="G13" i="3"/>
  <c r="E14" i="3"/>
  <c r="G14" i="3"/>
  <c r="E15" i="3"/>
  <c r="F15" i="3"/>
  <c r="E16" i="3"/>
  <c r="G16" i="3"/>
  <c r="E17" i="3"/>
  <c r="F17" i="3"/>
  <c r="E18" i="3"/>
  <c r="G18" i="3"/>
  <c r="D19" i="3"/>
  <c r="L18" i="3"/>
  <c r="K18" i="3"/>
  <c r="F18" i="3"/>
  <c r="L17" i="3"/>
  <c r="K17" i="3"/>
  <c r="G17" i="3"/>
  <c r="L16" i="3"/>
  <c r="K14" i="3"/>
  <c r="F14" i="3"/>
  <c r="L12" i="3"/>
  <c r="F10" i="3"/>
  <c r="L8" i="3"/>
  <c r="L7" i="3"/>
  <c r="H38" i="3"/>
  <c r="J26" i="3"/>
  <c r="J27" i="3"/>
  <c r="K27" i="3"/>
  <c r="J28" i="3"/>
  <c r="K28" i="3"/>
  <c r="J29" i="3"/>
  <c r="L29" i="3"/>
  <c r="J30" i="3"/>
  <c r="J31" i="3"/>
  <c r="K31" i="3"/>
  <c r="J32" i="3"/>
  <c r="J33" i="3"/>
  <c r="K33" i="3"/>
  <c r="J34" i="3"/>
  <c r="J35" i="3"/>
  <c r="K35" i="3"/>
  <c r="J36" i="3"/>
  <c r="J37" i="3"/>
  <c r="L37" i="3"/>
  <c r="I38" i="3"/>
  <c r="C38" i="3"/>
  <c r="E26" i="3"/>
  <c r="G26" i="3"/>
  <c r="E27" i="3"/>
  <c r="F27" i="3"/>
  <c r="E28" i="3"/>
  <c r="F28" i="3"/>
  <c r="E29" i="3"/>
  <c r="F29" i="3"/>
  <c r="E30" i="3"/>
  <c r="F30" i="3"/>
  <c r="E31" i="3"/>
  <c r="E32" i="3"/>
  <c r="F32" i="3"/>
  <c r="E33" i="3"/>
  <c r="G33" i="3"/>
  <c r="E34" i="3"/>
  <c r="E35" i="3"/>
  <c r="E36" i="3"/>
  <c r="F36" i="3"/>
  <c r="E37" i="3"/>
  <c r="F37" i="3"/>
  <c r="D38" i="3"/>
  <c r="G37" i="3"/>
  <c r="G36" i="3"/>
  <c r="L35" i="3"/>
  <c r="L34" i="3"/>
  <c r="K34" i="3"/>
  <c r="F33" i="3"/>
  <c r="G32" i="3"/>
  <c r="L31" i="3"/>
  <c r="L30" i="3"/>
  <c r="K30" i="3"/>
  <c r="G29" i="3"/>
  <c r="G28" i="3"/>
  <c r="L27" i="3"/>
  <c r="L26" i="3"/>
  <c r="K26" i="3"/>
  <c r="C145" i="10"/>
  <c r="I145" i="10"/>
  <c r="K145" i="10"/>
  <c r="E145" i="10"/>
  <c r="K133" i="10"/>
  <c r="E133" i="10"/>
  <c r="C133" i="10"/>
  <c r="I133" i="10"/>
  <c r="E121" i="10"/>
  <c r="K121" i="10"/>
  <c r="K109" i="10"/>
  <c r="I109" i="10"/>
  <c r="E97" i="10"/>
  <c r="C97" i="10"/>
  <c r="K97" i="10"/>
  <c r="I97" i="10"/>
  <c r="E85" i="10"/>
  <c r="C85" i="10"/>
  <c r="I85" i="10"/>
  <c r="J162" i="3"/>
  <c r="L162" i="3"/>
  <c r="E61" i="10"/>
  <c r="C61" i="10"/>
  <c r="I61" i="10"/>
  <c r="I49" i="10"/>
  <c r="C49" i="10"/>
  <c r="C37" i="10"/>
  <c r="I37" i="10"/>
  <c r="I25" i="10"/>
  <c r="E25" i="10"/>
  <c r="H170" i="3"/>
  <c r="C25" i="10"/>
  <c r="E12" i="10"/>
  <c r="F13" i="3"/>
  <c r="E112" i="3"/>
  <c r="F26" i="3"/>
  <c r="L9" i="3"/>
  <c r="K13" i="3"/>
  <c r="G47" i="3"/>
  <c r="L49" i="3"/>
  <c r="L66" i="3"/>
  <c r="E128" i="3"/>
  <c r="E123" i="3"/>
  <c r="K143" i="3"/>
  <c r="F141" i="3"/>
  <c r="F76" i="3"/>
  <c r="J76" i="3"/>
  <c r="K76" i="3"/>
  <c r="F169" i="3"/>
  <c r="K147" i="3"/>
  <c r="G27" i="3"/>
  <c r="F16" i="3"/>
  <c r="L169" i="3"/>
  <c r="K169" i="3"/>
  <c r="G167" i="3"/>
  <c r="I12" i="10"/>
  <c r="G168" i="3"/>
  <c r="E159" i="3"/>
  <c r="F159" i="3"/>
  <c r="E166" i="3"/>
  <c r="F166" i="3"/>
  <c r="J161" i="3"/>
  <c r="K161" i="3"/>
  <c r="K164" i="3"/>
  <c r="J158" i="3"/>
  <c r="K158" i="3"/>
  <c r="J168" i="3"/>
  <c r="K168" i="3"/>
  <c r="J166" i="3"/>
  <c r="L166" i="3"/>
  <c r="E158" i="3"/>
  <c r="F158" i="3"/>
  <c r="I170" i="3"/>
  <c r="J167" i="3"/>
  <c r="K167" i="3"/>
  <c r="E161" i="3"/>
  <c r="G161" i="3"/>
  <c r="F161" i="3"/>
  <c r="J160" i="3"/>
  <c r="E162" i="3"/>
  <c r="F162" i="3"/>
  <c r="I73" i="10"/>
  <c r="D170" i="3"/>
  <c r="D35" i="2"/>
  <c r="J159" i="3"/>
  <c r="K159" i="3"/>
  <c r="E160" i="3"/>
  <c r="F160" i="3"/>
  <c r="E164" i="3"/>
  <c r="F164" i="3"/>
  <c r="J165" i="3"/>
  <c r="L165" i="3"/>
  <c r="E165" i="3"/>
  <c r="G165" i="3"/>
  <c r="F142" i="9"/>
  <c r="I152" i="3"/>
  <c r="L140" i="9"/>
  <c r="L142" i="9"/>
  <c r="L141" i="9"/>
  <c r="L143" i="9"/>
  <c r="J151" i="3"/>
  <c r="K151" i="3"/>
  <c r="F143" i="9"/>
  <c r="F140" i="9"/>
  <c r="H152" i="3"/>
  <c r="F139" i="9"/>
  <c r="F141" i="9"/>
  <c r="D139" i="9"/>
  <c r="C151" i="3"/>
  <c r="D141" i="9"/>
  <c r="D140" i="9"/>
  <c r="D143" i="9"/>
  <c r="J128" i="9"/>
  <c r="J131" i="9"/>
  <c r="J150" i="3"/>
  <c r="K150" i="3"/>
  <c r="J129" i="9"/>
  <c r="J130" i="9"/>
  <c r="E150" i="3"/>
  <c r="F150" i="3"/>
  <c r="D152" i="3"/>
  <c r="J163" i="3"/>
  <c r="E73" i="10"/>
  <c r="C73" i="10"/>
  <c r="E163" i="3"/>
  <c r="G163" i="3"/>
  <c r="C170" i="3"/>
  <c r="E35" i="2"/>
  <c r="K37" i="10"/>
  <c r="K12" i="10"/>
  <c r="K85" i="10"/>
  <c r="K25" i="10"/>
  <c r="K73" i="10"/>
  <c r="I121" i="10"/>
  <c r="K61" i="10"/>
  <c r="C12" i="10"/>
  <c r="K49" i="10"/>
  <c r="F118" i="9"/>
  <c r="L118" i="9"/>
  <c r="F119" i="9"/>
  <c r="F116" i="9"/>
  <c r="L107" i="9"/>
  <c r="J105" i="9"/>
  <c r="D105" i="9"/>
  <c r="D104" i="9"/>
  <c r="D106" i="9"/>
  <c r="D103" i="9"/>
  <c r="F93" i="9"/>
  <c r="F94" i="9"/>
  <c r="G34" i="3"/>
  <c r="F34" i="3"/>
  <c r="L32" i="3"/>
  <c r="K32" i="3"/>
  <c r="L50" i="3"/>
  <c r="K50" i="3"/>
  <c r="C106" i="3"/>
  <c r="D47" i="7"/>
  <c r="D46" i="7"/>
  <c r="L11" i="3"/>
  <c r="F55" i="3"/>
  <c r="G55" i="3"/>
  <c r="L53" i="3"/>
  <c r="K53" i="3"/>
  <c r="F62" i="7"/>
  <c r="D9" i="8"/>
  <c r="C122" i="3"/>
  <c r="D7" i="8"/>
  <c r="D6" i="8"/>
  <c r="L104" i="8"/>
  <c r="I130" i="3"/>
  <c r="L105" i="8"/>
  <c r="D129" i="3"/>
  <c r="E129" i="3"/>
  <c r="G129" i="3"/>
  <c r="J91" i="8"/>
  <c r="J95" i="8"/>
  <c r="J93" i="8"/>
  <c r="J94" i="8"/>
  <c r="F94" i="8"/>
  <c r="F92" i="8"/>
  <c r="F93" i="8"/>
  <c r="H129" i="3"/>
  <c r="F91" i="8"/>
  <c r="D81" i="8"/>
  <c r="D79" i="8"/>
  <c r="D83" i="8"/>
  <c r="D80" i="8"/>
  <c r="F105" i="9"/>
  <c r="F106" i="9"/>
  <c r="F130" i="9"/>
  <c r="F128" i="9"/>
  <c r="F127" i="9"/>
  <c r="F131" i="9"/>
  <c r="F129" i="9"/>
  <c r="F12" i="3"/>
  <c r="G30" i="3"/>
  <c r="F35" i="3"/>
  <c r="G35" i="3"/>
  <c r="F31" i="3"/>
  <c r="G31" i="3"/>
  <c r="L46" i="3"/>
  <c r="G51" i="3"/>
  <c r="D44" i="7"/>
  <c r="J13" i="7"/>
  <c r="J86" i="7"/>
  <c r="D10" i="8"/>
  <c r="L36" i="3"/>
  <c r="K36" i="3"/>
  <c r="J38" i="3"/>
  <c r="K38" i="3"/>
  <c r="K15" i="3"/>
  <c r="L15" i="3"/>
  <c r="G52" i="3"/>
  <c r="F52" i="3"/>
  <c r="C103" i="3"/>
  <c r="D8" i="7"/>
  <c r="D11" i="7"/>
  <c r="D7" i="7"/>
  <c r="D13" i="7"/>
  <c r="F123" i="3"/>
  <c r="G123" i="3"/>
  <c r="G8" i="3"/>
  <c r="F8" i="3"/>
  <c r="L10" i="3"/>
  <c r="K10" i="3"/>
  <c r="L76" i="3"/>
  <c r="D48" i="7"/>
  <c r="D122" i="3"/>
  <c r="J7" i="8"/>
  <c r="J9" i="8"/>
  <c r="J6" i="8"/>
  <c r="I126" i="3"/>
  <c r="J126" i="3"/>
  <c r="L126" i="3"/>
  <c r="L56" i="8"/>
  <c r="L58" i="8"/>
  <c r="L57" i="8"/>
  <c r="L59" i="8"/>
  <c r="J34" i="8"/>
  <c r="J32" i="8"/>
  <c r="J35" i="8"/>
  <c r="F33" i="8"/>
  <c r="F31" i="8"/>
  <c r="F35" i="8"/>
  <c r="H124" i="3"/>
  <c r="F32" i="8"/>
  <c r="H133" i="3"/>
  <c r="F139" i="8"/>
  <c r="F140" i="8"/>
  <c r="F141" i="8"/>
  <c r="F143" i="8"/>
  <c r="F145" i="8"/>
  <c r="D130" i="8"/>
  <c r="C132" i="3"/>
  <c r="D128" i="8"/>
  <c r="D129" i="8"/>
  <c r="D131" i="8"/>
  <c r="F9" i="3"/>
  <c r="G48" i="3"/>
  <c r="F56" i="3"/>
  <c r="J111" i="3"/>
  <c r="L111" i="3"/>
  <c r="L9" i="7"/>
  <c r="L10" i="7"/>
  <c r="L13" i="7"/>
  <c r="I105" i="3"/>
  <c r="L35" i="7"/>
  <c r="L34" i="7"/>
  <c r="L36" i="7"/>
  <c r="L38" i="7"/>
  <c r="H108" i="3"/>
  <c r="F70" i="7"/>
  <c r="F69" i="7"/>
  <c r="L105" i="7"/>
  <c r="L107" i="7"/>
  <c r="L108" i="7"/>
  <c r="L110" i="7"/>
  <c r="L129" i="7"/>
  <c r="I113" i="3"/>
  <c r="J113" i="3"/>
  <c r="L131" i="7"/>
  <c r="L128" i="7"/>
  <c r="L130" i="7"/>
  <c r="L58" i="7"/>
  <c r="I107" i="3"/>
  <c r="J107" i="3"/>
  <c r="L107" i="3"/>
  <c r="L56" i="7"/>
  <c r="L60" i="7"/>
  <c r="L57" i="7"/>
  <c r="L59" i="7"/>
  <c r="J130" i="7"/>
  <c r="D113" i="3"/>
  <c r="J128" i="7"/>
  <c r="J132" i="7"/>
  <c r="J10" i="8"/>
  <c r="J33" i="8"/>
  <c r="L55" i="8"/>
  <c r="D82" i="8"/>
  <c r="J92" i="8"/>
  <c r="J93" i="9"/>
  <c r="J91" i="9"/>
  <c r="J95" i="9"/>
  <c r="L33" i="9"/>
  <c r="L32" i="9"/>
  <c r="L56" i="9"/>
  <c r="L58" i="9"/>
  <c r="G76" i="3"/>
  <c r="F134" i="7"/>
  <c r="J50" i="7"/>
  <c r="J122" i="7"/>
  <c r="L20" i="7"/>
  <c r="L22" i="7"/>
  <c r="L116" i="7"/>
  <c r="L119" i="7"/>
  <c r="L140" i="7"/>
  <c r="L142" i="7"/>
  <c r="D114" i="3"/>
  <c r="D105" i="3"/>
  <c r="D107" i="3"/>
  <c r="D110" i="3"/>
  <c r="D111" i="3"/>
  <c r="D115" i="3"/>
  <c r="J140" i="7"/>
  <c r="J144" i="7"/>
  <c r="J92" i="7"/>
  <c r="J96" i="7"/>
  <c r="J94" i="7"/>
  <c r="J57" i="7"/>
  <c r="D24" i="7"/>
  <c r="C104" i="3"/>
  <c r="F36" i="7"/>
  <c r="F34" i="7"/>
  <c r="H105" i="3"/>
  <c r="F33" i="7"/>
  <c r="F38" i="7"/>
  <c r="F109" i="8"/>
  <c r="J21" i="8"/>
  <c r="J19" i="8"/>
  <c r="J23" i="8"/>
  <c r="D22" i="8"/>
  <c r="D20" i="8"/>
  <c r="L80" i="8"/>
  <c r="L82" i="8"/>
  <c r="L85" i="8"/>
  <c r="D127" i="3"/>
  <c r="J67" i="8"/>
  <c r="J71" i="8"/>
  <c r="J69" i="8"/>
  <c r="D132" i="3"/>
  <c r="J129" i="8"/>
  <c r="J127" i="8"/>
  <c r="J131" i="8"/>
  <c r="F70" i="8"/>
  <c r="F68" i="8"/>
  <c r="F115" i="8"/>
  <c r="F119" i="8"/>
  <c r="H131" i="3"/>
  <c r="F117" i="8"/>
  <c r="D55" i="8"/>
  <c r="D59" i="8"/>
  <c r="D57" i="8"/>
  <c r="D105" i="8"/>
  <c r="D103" i="8"/>
  <c r="D107" i="8"/>
  <c r="D47" i="8"/>
  <c r="D43" i="8"/>
  <c r="D45" i="8"/>
  <c r="L47" i="8"/>
  <c r="L45" i="8"/>
  <c r="L43" i="8"/>
  <c r="L106" i="9"/>
  <c r="L104" i="9"/>
  <c r="J143" i="9"/>
  <c r="J142" i="9"/>
  <c r="J141" i="9"/>
  <c r="J140" i="9"/>
  <c r="J127" i="3"/>
  <c r="L127" i="3"/>
  <c r="J19" i="3"/>
  <c r="L19" i="3"/>
  <c r="J57" i="3"/>
  <c r="K57" i="3"/>
  <c r="D26" i="7"/>
  <c r="D38" i="7"/>
  <c r="D74" i="7"/>
  <c r="D81" i="7"/>
  <c r="D86" i="7"/>
  <c r="F13" i="7"/>
  <c r="F47" i="7"/>
  <c r="F82" i="7"/>
  <c r="J24" i="7"/>
  <c r="J20" i="7"/>
  <c r="J26" i="7"/>
  <c r="L118" i="7"/>
  <c r="I114" i="3"/>
  <c r="J103" i="3"/>
  <c r="L103" i="3"/>
  <c r="E114" i="3"/>
  <c r="G114" i="3"/>
  <c r="J104" i="7"/>
  <c r="J108" i="7"/>
  <c r="J106" i="7"/>
  <c r="D56" i="7"/>
  <c r="D60" i="7"/>
  <c r="C107" i="3"/>
  <c r="E107" i="3"/>
  <c r="G107" i="3"/>
  <c r="D58" i="7"/>
  <c r="J34" i="7"/>
  <c r="J38" i="7"/>
  <c r="F25" i="8"/>
  <c r="F73" i="8"/>
  <c r="L97" i="8"/>
  <c r="D121" i="8"/>
  <c r="J128" i="8"/>
  <c r="F131" i="3"/>
  <c r="J90" i="3"/>
  <c r="K90" i="3"/>
  <c r="D44" i="8"/>
  <c r="D46" i="8"/>
  <c r="J116" i="8"/>
  <c r="J115" i="8"/>
  <c r="J118" i="8"/>
  <c r="J121" i="8"/>
  <c r="J94" i="9"/>
  <c r="L95" i="9"/>
  <c r="L91" i="9"/>
  <c r="D115" i="9"/>
  <c r="D117" i="9"/>
  <c r="L50" i="7"/>
  <c r="L86" i="7"/>
  <c r="F12" i="8"/>
  <c r="L37" i="8"/>
  <c r="L125" i="3"/>
  <c r="J110" i="3"/>
  <c r="L12" i="8"/>
  <c r="J109" i="8"/>
  <c r="D145" i="8"/>
  <c r="J131" i="3"/>
  <c r="L131" i="3"/>
  <c r="J83" i="9"/>
  <c r="F82" i="9"/>
  <c r="J79" i="9"/>
  <c r="F80" i="9"/>
  <c r="F59" i="9"/>
  <c r="F56" i="9"/>
  <c r="F58" i="9"/>
  <c r="D56" i="9"/>
  <c r="F57" i="9"/>
  <c r="D57" i="9"/>
  <c r="D59" i="9"/>
  <c r="J58" i="9"/>
  <c r="J57" i="9"/>
  <c r="J56" i="9"/>
  <c r="D58" i="9"/>
  <c r="L45" i="9"/>
  <c r="L47" i="9"/>
  <c r="L46" i="9"/>
  <c r="L44" i="9"/>
  <c r="L43" i="9"/>
  <c r="J46" i="9"/>
  <c r="J45" i="9"/>
  <c r="D34" i="9"/>
  <c r="F33" i="9"/>
  <c r="F67" i="9"/>
  <c r="J69" i="9"/>
  <c r="J117" i="9"/>
  <c r="L68" i="9"/>
  <c r="F32" i="9"/>
  <c r="F70" i="9"/>
  <c r="J68" i="9"/>
  <c r="L70" i="9"/>
  <c r="D81" i="9"/>
  <c r="J81" i="9"/>
  <c r="L83" i="9"/>
  <c r="L92" i="9"/>
  <c r="F104" i="9"/>
  <c r="J104" i="9"/>
  <c r="D116" i="9"/>
  <c r="J116" i="9"/>
  <c r="L116" i="9"/>
  <c r="L128" i="9"/>
  <c r="L129" i="9"/>
  <c r="L130" i="9"/>
  <c r="L131" i="9"/>
  <c r="J44" i="9"/>
  <c r="L23" i="9"/>
  <c r="J70" i="9"/>
  <c r="F35" i="9"/>
  <c r="F69" i="9"/>
  <c r="J71" i="9"/>
  <c r="J67" i="9"/>
  <c r="L67" i="9"/>
  <c r="J80" i="9"/>
  <c r="L82" i="9"/>
  <c r="D93" i="9"/>
  <c r="F107" i="9"/>
  <c r="J107" i="9"/>
  <c r="D119" i="9"/>
  <c r="J119" i="9"/>
  <c r="L119" i="9"/>
  <c r="D128" i="9"/>
  <c r="D129" i="9"/>
  <c r="D130" i="9"/>
  <c r="D131" i="9"/>
  <c r="L8" i="9"/>
  <c r="F31" i="9"/>
  <c r="F37" i="9"/>
  <c r="J47" i="9"/>
  <c r="F103" i="9"/>
  <c r="D127" i="9"/>
  <c r="D35" i="9"/>
  <c r="D45" i="9"/>
  <c r="D33" i="9"/>
  <c r="D32" i="9"/>
  <c r="F46" i="9"/>
  <c r="F45" i="9"/>
  <c r="F47" i="9"/>
  <c r="F43" i="9"/>
  <c r="F44" i="9"/>
  <c r="L35" i="9"/>
  <c r="L34" i="9"/>
  <c r="J33" i="9"/>
  <c r="J35" i="9"/>
  <c r="J34" i="9"/>
  <c r="J22" i="9"/>
  <c r="J21" i="9"/>
  <c r="L19" i="9"/>
  <c r="L22" i="9"/>
  <c r="J23" i="9"/>
  <c r="F23" i="9"/>
  <c r="F20" i="9"/>
  <c r="D20" i="9"/>
  <c r="F22" i="9"/>
  <c r="D22" i="9"/>
  <c r="J93" i="3"/>
  <c r="L93" i="3"/>
  <c r="E91" i="3"/>
  <c r="F91" i="3"/>
  <c r="E87" i="3"/>
  <c r="F87" i="3"/>
  <c r="J88" i="3"/>
  <c r="L88" i="3"/>
  <c r="J84" i="3"/>
  <c r="L84" i="3"/>
  <c r="E94" i="3"/>
  <c r="G94" i="3"/>
  <c r="E86" i="3"/>
  <c r="G86" i="3"/>
  <c r="E92" i="3"/>
  <c r="G92" i="3"/>
  <c r="J92" i="3"/>
  <c r="K92" i="3"/>
  <c r="F86" i="3"/>
  <c r="E90" i="3"/>
  <c r="G90" i="3"/>
  <c r="J91" i="3"/>
  <c r="J85" i="3"/>
  <c r="K85" i="3"/>
  <c r="J94" i="3"/>
  <c r="L94" i="3"/>
  <c r="L90" i="3"/>
  <c r="J86" i="3"/>
  <c r="L86" i="3"/>
  <c r="E84" i="3"/>
  <c r="F84" i="3"/>
  <c r="I96" i="3"/>
  <c r="F31" i="2"/>
  <c r="F10" i="9"/>
  <c r="F7" i="9"/>
  <c r="F9" i="9"/>
  <c r="F8" i="9"/>
  <c r="F6" i="9"/>
  <c r="D7" i="9"/>
  <c r="D10" i="9"/>
  <c r="D9" i="9"/>
  <c r="D8" i="9"/>
  <c r="D6" i="9"/>
  <c r="L9" i="9"/>
  <c r="L7" i="9"/>
  <c r="J7" i="9"/>
  <c r="J8" i="9"/>
  <c r="J10" i="9"/>
  <c r="J6" i="9"/>
  <c r="J9" i="9"/>
  <c r="K86" i="3"/>
  <c r="H96" i="3"/>
  <c r="G31" i="2"/>
  <c r="E88" i="3"/>
  <c r="G88" i="3"/>
  <c r="J95" i="3"/>
  <c r="K95" i="3"/>
  <c r="J87" i="3"/>
  <c r="E89" i="3"/>
  <c r="C96" i="3"/>
  <c r="E31" i="2"/>
  <c r="J89" i="3"/>
  <c r="L110" i="3"/>
  <c r="K110" i="3"/>
  <c r="E106" i="3"/>
  <c r="G106" i="3"/>
  <c r="K113" i="3"/>
  <c r="L113" i="3"/>
  <c r="E108" i="3"/>
  <c r="F108" i="3"/>
  <c r="J109" i="3"/>
  <c r="K109" i="3"/>
  <c r="L109" i="3"/>
  <c r="F114" i="3"/>
  <c r="E109" i="3"/>
  <c r="F109" i="3"/>
  <c r="C115" i="3"/>
  <c r="E103" i="3"/>
  <c r="G103" i="3"/>
  <c r="E113" i="3"/>
  <c r="F113" i="3"/>
  <c r="K29" i="3"/>
  <c r="K37" i="3"/>
  <c r="L28" i="3"/>
  <c r="L33" i="3"/>
  <c r="E38" i="3"/>
  <c r="G38" i="3"/>
  <c r="G7" i="3"/>
  <c r="G11" i="3"/>
  <c r="G15" i="3"/>
  <c r="L47" i="3"/>
  <c r="L48" i="3"/>
  <c r="L52" i="3"/>
  <c r="L56" i="3"/>
  <c r="E57" i="3"/>
  <c r="G57" i="3"/>
  <c r="K64" i="3"/>
  <c r="K67" i="3"/>
  <c r="K68" i="3"/>
  <c r="K71" i="3"/>
  <c r="K72" i="3"/>
  <c r="K75" i="3"/>
  <c r="F22" i="7"/>
  <c r="F26" i="7"/>
  <c r="F45" i="7"/>
  <c r="F50" i="7"/>
  <c r="F83" i="7"/>
  <c r="F117" i="7"/>
  <c r="F122" i="7"/>
  <c r="F143" i="7"/>
  <c r="L21" i="7"/>
  <c r="L24" i="7"/>
  <c r="L26" i="7"/>
  <c r="J59" i="7"/>
  <c r="J71" i="7"/>
  <c r="J74" i="7"/>
  <c r="L69" i="7"/>
  <c r="L93" i="7"/>
  <c r="L117" i="7"/>
  <c r="J131" i="7"/>
  <c r="J134" i="7"/>
  <c r="J143" i="7"/>
  <c r="L141" i="7"/>
  <c r="I112" i="3"/>
  <c r="I108" i="3"/>
  <c r="I104" i="3"/>
  <c r="H114" i="3"/>
  <c r="H106" i="3"/>
  <c r="D12" i="8"/>
  <c r="D37" i="8"/>
  <c r="D73" i="8"/>
  <c r="J85" i="8"/>
  <c r="J97" i="8"/>
  <c r="K8" i="3"/>
  <c r="F80" i="7"/>
  <c r="F84" i="7"/>
  <c r="F140" i="7"/>
  <c r="F146" i="7"/>
  <c r="J58" i="7"/>
  <c r="L72" i="7"/>
  <c r="L96" i="7"/>
  <c r="L120" i="7"/>
  <c r="J142" i="7"/>
  <c r="J146" i="7"/>
  <c r="L144" i="7"/>
  <c r="F92" i="7"/>
  <c r="F94" i="7"/>
  <c r="F96" i="7"/>
  <c r="J25" i="8"/>
  <c r="J61" i="8"/>
  <c r="G128" i="3"/>
  <c r="F128" i="3"/>
  <c r="H134" i="3"/>
  <c r="J122" i="3"/>
  <c r="L122" i="3"/>
  <c r="J123" i="3"/>
  <c r="L123" i="3"/>
  <c r="J124" i="3"/>
  <c r="K124" i="3"/>
  <c r="E19" i="3"/>
  <c r="F19" i="3"/>
  <c r="D25" i="8"/>
  <c r="D61" i="8"/>
  <c r="D85" i="8"/>
  <c r="D97" i="8"/>
  <c r="D109" i="8"/>
  <c r="J12" i="8"/>
  <c r="J37" i="8"/>
  <c r="J73" i="8"/>
  <c r="G125" i="3"/>
  <c r="F125" i="3"/>
  <c r="L124" i="3"/>
  <c r="J130" i="3"/>
  <c r="K130" i="3"/>
  <c r="L107" i="8"/>
  <c r="L103" i="8"/>
  <c r="L130" i="8"/>
  <c r="J140" i="8"/>
  <c r="K127" i="3"/>
  <c r="K131" i="3"/>
  <c r="D133" i="3"/>
  <c r="E133" i="3"/>
  <c r="G133" i="3"/>
  <c r="D96" i="3"/>
  <c r="L106" i="8"/>
  <c r="L129" i="8"/>
  <c r="J143" i="8"/>
  <c r="J139" i="8"/>
  <c r="D124" i="3"/>
  <c r="D134" i="3"/>
  <c r="C130" i="3"/>
  <c r="C126" i="3"/>
  <c r="I132" i="3"/>
  <c r="I128" i="3"/>
  <c r="E95" i="3"/>
  <c r="G95" i="3"/>
  <c r="E93" i="3"/>
  <c r="G93" i="3"/>
  <c r="E85" i="3"/>
  <c r="J43" i="8"/>
  <c r="J44" i="8"/>
  <c r="J45" i="8"/>
  <c r="D68" i="9"/>
  <c r="F71" i="9"/>
  <c r="L69" i="9"/>
  <c r="D80" i="9"/>
  <c r="F83" i="9"/>
  <c r="F79" i="9"/>
  <c r="L81" i="9"/>
  <c r="D92" i="9"/>
  <c r="F95" i="9"/>
  <c r="F91" i="9"/>
  <c r="F97" i="9"/>
  <c r="L93" i="9"/>
  <c r="L31" i="9"/>
  <c r="L55" i="9"/>
  <c r="L61" i="9"/>
  <c r="L103" i="9"/>
  <c r="L115" i="9"/>
  <c r="L127" i="9"/>
  <c r="L139" i="9"/>
  <c r="D19" i="9"/>
  <c r="D23" i="9"/>
  <c r="F21" i="9"/>
  <c r="J19" i="9"/>
  <c r="L21" i="9"/>
  <c r="D71" i="9"/>
  <c r="D67" i="9"/>
  <c r="D83" i="9"/>
  <c r="D79" i="9"/>
  <c r="L80" i="9"/>
  <c r="D95" i="9"/>
  <c r="D91" i="9"/>
  <c r="J31" i="9"/>
  <c r="J55" i="9"/>
  <c r="J103" i="9"/>
  <c r="J115" i="9"/>
  <c r="J127" i="9"/>
  <c r="J139" i="9"/>
  <c r="D69" i="9"/>
  <c r="G35" i="2"/>
  <c r="L160" i="3"/>
  <c r="F35" i="2"/>
  <c r="K160" i="3"/>
  <c r="G164" i="3"/>
  <c r="K162" i="3"/>
  <c r="G160" i="3"/>
  <c r="F129" i="3"/>
  <c r="L57" i="3"/>
  <c r="K19" i="3"/>
  <c r="L167" i="3"/>
  <c r="G158" i="3"/>
  <c r="F112" i="3"/>
  <c r="G112" i="3"/>
  <c r="F107" i="3"/>
  <c r="G159" i="3"/>
  <c r="G166" i="3"/>
  <c r="L159" i="3"/>
  <c r="L158" i="3"/>
  <c r="K165" i="3"/>
  <c r="L168" i="3"/>
  <c r="K166" i="3"/>
  <c r="G162" i="3"/>
  <c r="F165" i="3"/>
  <c r="L161" i="3"/>
  <c r="L145" i="9"/>
  <c r="L151" i="3"/>
  <c r="J145" i="9"/>
  <c r="F145" i="9"/>
  <c r="E151" i="3"/>
  <c r="F151" i="3"/>
  <c r="D145" i="9"/>
  <c r="C152" i="3"/>
  <c r="J133" i="9"/>
  <c r="L133" i="9"/>
  <c r="F133" i="9"/>
  <c r="D133" i="9"/>
  <c r="L150" i="3"/>
  <c r="J152" i="3"/>
  <c r="G150" i="3"/>
  <c r="K163" i="3"/>
  <c r="J170" i="3"/>
  <c r="C35" i="2"/>
  <c r="L163" i="3"/>
  <c r="F163" i="3"/>
  <c r="E170" i="3"/>
  <c r="L121" i="9"/>
  <c r="J121" i="9"/>
  <c r="F121" i="9"/>
  <c r="D121" i="9"/>
  <c r="J109" i="9"/>
  <c r="F109" i="9"/>
  <c r="D109" i="9"/>
  <c r="L109" i="9"/>
  <c r="J97" i="9"/>
  <c r="D97" i="9"/>
  <c r="L97" i="9"/>
  <c r="L130" i="3"/>
  <c r="L146" i="7"/>
  <c r="K126" i="3"/>
  <c r="L74" i="7"/>
  <c r="F106" i="3"/>
  <c r="K93" i="3"/>
  <c r="E105" i="3"/>
  <c r="G105" i="3"/>
  <c r="D62" i="7"/>
  <c r="E111" i="3"/>
  <c r="G111" i="3"/>
  <c r="E127" i="3"/>
  <c r="G127" i="3"/>
  <c r="E110" i="3"/>
  <c r="G110" i="3"/>
  <c r="L61" i="8"/>
  <c r="E132" i="3"/>
  <c r="L38" i="3"/>
  <c r="F97" i="8"/>
  <c r="E104" i="3"/>
  <c r="F104" i="3"/>
  <c r="D50" i="7"/>
  <c r="E122" i="3"/>
  <c r="F122" i="3"/>
  <c r="G122" i="3"/>
  <c r="L98" i="7"/>
  <c r="K122" i="3"/>
  <c r="J145" i="8"/>
  <c r="H115" i="3"/>
  <c r="L122" i="7"/>
  <c r="G109" i="3"/>
  <c r="L62" i="7"/>
  <c r="L134" i="7"/>
  <c r="F74" i="7"/>
  <c r="K103" i="3"/>
  <c r="D133" i="8"/>
  <c r="J133" i="3"/>
  <c r="K133" i="3"/>
  <c r="J110" i="7"/>
  <c r="L49" i="8"/>
  <c r="D49" i="8"/>
  <c r="F121" i="8"/>
  <c r="J133" i="8"/>
  <c r="J98" i="7"/>
  <c r="K107" i="3"/>
  <c r="J105" i="3"/>
  <c r="K111" i="3"/>
  <c r="F37" i="8"/>
  <c r="J129" i="3"/>
  <c r="K129" i="3"/>
  <c r="L85" i="9"/>
  <c r="D85" i="9"/>
  <c r="F85" i="9"/>
  <c r="J85" i="9"/>
  <c r="J73" i="9"/>
  <c r="L73" i="9"/>
  <c r="F73" i="9"/>
  <c r="D73" i="9"/>
  <c r="F61" i="9"/>
  <c r="D61" i="9"/>
  <c r="J61" i="9"/>
  <c r="L49" i="9"/>
  <c r="F34" i="2"/>
  <c r="J49" i="9"/>
  <c r="D37" i="9"/>
  <c r="B18" i="2"/>
  <c r="D47" i="9"/>
  <c r="D46" i="9"/>
  <c r="D43" i="9"/>
  <c r="D44" i="9"/>
  <c r="D34" i="2"/>
  <c r="F49" i="9"/>
  <c r="L37" i="9"/>
  <c r="J37" i="9"/>
  <c r="C18" i="2"/>
  <c r="K88" i="3"/>
  <c r="G87" i="3"/>
  <c r="G34" i="2"/>
  <c r="J25" i="9"/>
  <c r="L25" i="9"/>
  <c r="D25" i="9"/>
  <c r="F25" i="9"/>
  <c r="D18" i="2"/>
  <c r="E18" i="2"/>
  <c r="G91" i="3"/>
  <c r="F94" i="3"/>
  <c r="F92" i="3"/>
  <c r="L95" i="3"/>
  <c r="K84" i="3"/>
  <c r="J96" i="3"/>
  <c r="C31" i="2"/>
  <c r="K94" i="3"/>
  <c r="F90" i="3"/>
  <c r="L92" i="3"/>
  <c r="F88" i="3"/>
  <c r="G84" i="3"/>
  <c r="L91" i="3"/>
  <c r="K91" i="3"/>
  <c r="L85" i="3"/>
  <c r="L12" i="9"/>
  <c r="F12" i="9"/>
  <c r="D12" i="9"/>
  <c r="J12" i="9"/>
  <c r="L89" i="3"/>
  <c r="K89" i="3"/>
  <c r="L87" i="3"/>
  <c r="K87" i="3"/>
  <c r="F93" i="3"/>
  <c r="F89" i="3"/>
  <c r="G89" i="3"/>
  <c r="D33" i="2"/>
  <c r="G32" i="2"/>
  <c r="J128" i="3"/>
  <c r="L128" i="3"/>
  <c r="I134" i="3"/>
  <c r="F86" i="7"/>
  <c r="J49" i="8"/>
  <c r="E126" i="3"/>
  <c r="F126" i="3"/>
  <c r="D31" i="2"/>
  <c r="K123" i="3"/>
  <c r="E124" i="3"/>
  <c r="J104" i="3"/>
  <c r="K104" i="3"/>
  <c r="I115" i="3"/>
  <c r="G113" i="3"/>
  <c r="E32" i="2"/>
  <c r="F38" i="3"/>
  <c r="J132" i="3"/>
  <c r="L132" i="3"/>
  <c r="K132" i="3"/>
  <c r="L109" i="8"/>
  <c r="J62" i="7"/>
  <c r="F103" i="3"/>
  <c r="F57" i="3"/>
  <c r="E96" i="3"/>
  <c r="G85" i="3"/>
  <c r="F85" i="3"/>
  <c r="F95" i="3"/>
  <c r="E130" i="3"/>
  <c r="F130" i="3"/>
  <c r="G130" i="3"/>
  <c r="L133" i="8"/>
  <c r="F133" i="3"/>
  <c r="C134" i="3"/>
  <c r="F98" i="7"/>
  <c r="J108" i="3"/>
  <c r="L108" i="3"/>
  <c r="G19" i="3"/>
  <c r="G108" i="3"/>
  <c r="D32" i="2"/>
  <c r="G33" i="2"/>
  <c r="J106" i="3"/>
  <c r="L106" i="3"/>
  <c r="K106" i="3"/>
  <c r="J112" i="3"/>
  <c r="L112" i="3"/>
  <c r="K112" i="3"/>
  <c r="F124" i="3"/>
  <c r="J114" i="3"/>
  <c r="K114" i="3"/>
  <c r="L170" i="3"/>
  <c r="K170" i="3"/>
  <c r="E115" i="3"/>
  <c r="F111" i="3"/>
  <c r="G151" i="3"/>
  <c r="E152" i="3"/>
  <c r="G152" i="3"/>
  <c r="K152" i="3"/>
  <c r="L152" i="3"/>
  <c r="C34" i="2"/>
  <c r="B35" i="2"/>
  <c r="F170" i="3"/>
  <c r="G170" i="3"/>
  <c r="K128" i="3"/>
  <c r="L133" i="3"/>
  <c r="F110" i="3"/>
  <c r="G126" i="3"/>
  <c r="G104" i="3"/>
  <c r="G132" i="3"/>
  <c r="F132" i="3"/>
  <c r="F127" i="3"/>
  <c r="L129" i="3"/>
  <c r="L105" i="3"/>
  <c r="K105" i="3"/>
  <c r="F105" i="3"/>
  <c r="F18" i="2"/>
  <c r="B20" i="2"/>
  <c r="E34" i="2"/>
  <c r="G18" i="2"/>
  <c r="E19" i="2"/>
  <c r="D49" i="9"/>
  <c r="K96" i="3"/>
  <c r="L96" i="3"/>
  <c r="F32" i="2"/>
  <c r="F33" i="2"/>
  <c r="J115" i="3"/>
  <c r="K115" i="3"/>
  <c r="L104" i="3"/>
  <c r="B31" i="2"/>
  <c r="G96" i="3"/>
  <c r="E33" i="2"/>
  <c r="F96" i="3"/>
  <c r="L114" i="3"/>
  <c r="F115" i="3"/>
  <c r="K108" i="3"/>
  <c r="J134" i="3"/>
  <c r="K134" i="3"/>
  <c r="G124" i="3"/>
  <c r="E134" i="3"/>
  <c r="B32" i="2"/>
  <c r="G115" i="3"/>
  <c r="F152" i="3"/>
  <c r="D20" i="2"/>
  <c r="C19" i="2"/>
  <c r="B34" i="2"/>
  <c r="B33" i="2"/>
  <c r="F134" i="3"/>
  <c r="G134" i="3"/>
  <c r="C33" i="2"/>
  <c r="L134" i="3"/>
  <c r="C32" i="2"/>
  <c r="L115" i="3"/>
  <c r="E360" i="3"/>
  <c r="F360" i="3"/>
  <c r="G360" i="3"/>
  <c r="E364" i="3"/>
  <c r="F364" i="3"/>
  <c r="G364" i="3"/>
  <c r="E338" i="3"/>
  <c r="E350" i="3"/>
  <c r="B45" i="2"/>
  <c r="C350" i="3"/>
  <c r="E45" i="2"/>
  <c r="G350" i="3"/>
  <c r="F350" i="3"/>
  <c r="G338" i="3"/>
  <c r="F338" i="3"/>
  <c r="C368" i="3"/>
  <c r="E356" i="3"/>
  <c r="E368" i="3"/>
  <c r="G368" i="3"/>
  <c r="F368" i="3"/>
  <c r="G356" i="3"/>
  <c r="F356" i="3"/>
  <c r="B46" i="2"/>
  <c r="E46" i="2"/>
</calcChain>
</file>

<file path=xl/sharedStrings.xml><?xml version="1.0" encoding="utf-8"?>
<sst xmlns="http://schemas.openxmlformats.org/spreadsheetml/2006/main" count="5439" uniqueCount="180">
  <si>
    <t>WATER USAGE BY IRRIGATION CONTROLLER-STONE</t>
  </si>
  <si>
    <t>WATER USAGE BY IRRIGATION CONTROLLER-GRASS</t>
  </si>
  <si>
    <t>Unit/Lot #</t>
  </si>
  <si>
    <t>Gals Stone</t>
  </si>
  <si>
    <t>%Total Gals</t>
  </si>
  <si>
    <t>Cost Stone</t>
  </si>
  <si>
    <t>%Total Cost</t>
  </si>
  <si>
    <t>Gals/Grass</t>
  </si>
  <si>
    <t>Cost Grass</t>
  </si>
  <si>
    <t>35A/13</t>
  </si>
  <si>
    <t>35A/55</t>
  </si>
  <si>
    <t>35/29</t>
  </si>
  <si>
    <t>35A/70</t>
  </si>
  <si>
    <t>35/44</t>
  </si>
  <si>
    <t>35/79</t>
  </si>
  <si>
    <t>35/58</t>
  </si>
  <si>
    <t>35/80</t>
  </si>
  <si>
    <t>35/141</t>
  </si>
  <si>
    <t>35/104</t>
  </si>
  <si>
    <t>TOTAL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</si>
  <si>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</si>
  <si>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</si>
  <si>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</si>
  <si>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</si>
  <si>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</si>
  <si>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</si>
  <si>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</si>
  <si>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</si>
  <si>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</si>
  <si>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</si>
  <si>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Monthly Water meter readings</t>
  </si>
  <si>
    <t>Cost -Xeriscape Meters -5967,5968,5991,  6039 &amp; 6040</t>
  </si>
  <si>
    <t>Gallons used by xeriscape</t>
  </si>
  <si>
    <t>Total cost Turf/Xeriscape</t>
  </si>
  <si>
    <t>Total Gallons Turf/Xeriscape</t>
  </si>
  <si>
    <t>Totals</t>
  </si>
  <si>
    <t>Percentage of total Gallons</t>
  </si>
  <si>
    <t>Percentage of total Cost</t>
  </si>
  <si>
    <t>Gallons Turf</t>
  </si>
  <si>
    <t>Gallons Xeriscape</t>
  </si>
  <si>
    <t>Cost Turf</t>
  </si>
  <si>
    <t>Cost Xeriscape</t>
  </si>
  <si>
    <t>2006 water usage</t>
  </si>
  <si>
    <t>2009 water usage</t>
  </si>
  <si>
    <t>2010 water usage</t>
  </si>
  <si>
    <t>2008 water usage</t>
  </si>
  <si>
    <t>Period</t>
  </si>
  <si>
    <t>Gals/Stone</t>
  </si>
  <si>
    <t>Total Gals</t>
  </si>
  <si>
    <t>%Grass</t>
  </si>
  <si>
    <t>% Stone</t>
  </si>
  <si>
    <t>Total Cost</t>
  </si>
  <si>
    <t>12/22/06-01/22/07</t>
  </si>
  <si>
    <t>1/22/07-2/22/07</t>
  </si>
  <si>
    <t>2/22/07-3/22/07</t>
  </si>
  <si>
    <t>3/22/07-4/24/07</t>
  </si>
  <si>
    <t>4/24/07-5/23/07</t>
  </si>
  <si>
    <t>5/23/07-6/22/07</t>
  </si>
  <si>
    <t>6/22/07-7/25/07</t>
  </si>
  <si>
    <t>7/25/07-8/23/07</t>
  </si>
  <si>
    <t>8/23/08-9/26/07</t>
  </si>
  <si>
    <t>9/26/07-10/25/07</t>
  </si>
  <si>
    <t>10/25/07-11/27/07</t>
  </si>
  <si>
    <t>11/27/07-12/26/07</t>
  </si>
  <si>
    <t>TOTALS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</si>
  <si>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</si>
  <si>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12/26/07-1/25/08</t>
  </si>
  <si>
    <t>1/25/08-2/28/08</t>
  </si>
  <si>
    <t>2/28/2008-3/25/08</t>
  </si>
  <si>
    <t>3/25/08-4/26/08</t>
  </si>
  <si>
    <t>4/26/08-5/24/08</t>
  </si>
  <si>
    <t>5/24/08-6/24/08</t>
  </si>
  <si>
    <t>6/24/08-7/28/08</t>
  </si>
  <si>
    <t>7/28/08-8/26/08</t>
  </si>
  <si>
    <t>8/26/08-9/21/08</t>
  </si>
  <si>
    <t>9/21/08-10/24/08</t>
  </si>
  <si>
    <t>10/24/08-11/24/08</t>
  </si>
  <si>
    <t>11/24/08-12/23/08</t>
  </si>
  <si>
    <t>12/23/08-1/26/09</t>
  </si>
  <si>
    <t>1/26/09-2/24/09</t>
  </si>
  <si>
    <t>2/24/09-3/25/09</t>
  </si>
  <si>
    <t>3/25/09-4/24/09</t>
  </si>
  <si>
    <t>4/24/09-5/2709</t>
  </si>
  <si>
    <t>5/27/09-6/26/09</t>
  </si>
  <si>
    <t>6/26/09-7/27/09</t>
  </si>
  <si>
    <t>7/27/09-8/26/09</t>
  </si>
  <si>
    <t>8/26/09-9/28/09</t>
  </si>
  <si>
    <t>9/28/09-10/23/09</t>
  </si>
  <si>
    <t>10/23/09-11/23/09</t>
  </si>
  <si>
    <t>11/23/09-12/28/09</t>
  </si>
  <si>
    <t>1/09 THRU 12/09</t>
  </si>
  <si>
    <t>1/08 THRU 12/08</t>
  </si>
  <si>
    <t>1/07 THRU 12/07</t>
  </si>
  <si>
    <t>01/2010 THRU 12/2010</t>
  </si>
  <si>
    <t>Did not have spreadsheet developed for the calendar year 2006. Developed it for the 2007 + years as a comparison of our usage.</t>
  </si>
  <si>
    <t>12/23/09 - 1/27/10</t>
  </si>
  <si>
    <t>1/27 to 2/24</t>
  </si>
  <si>
    <t>2/24 to 3/24</t>
  </si>
  <si>
    <t>3/24/10 - 4/23/10</t>
  </si>
  <si>
    <t>4/23/10 - 5/25/10</t>
  </si>
  <si>
    <t>5/25/10 - 6/25/10</t>
  </si>
  <si>
    <t>6/25/10 - 7/27/10</t>
  </si>
  <si>
    <t>7/27/10 - 8/27/10</t>
  </si>
  <si>
    <t>8/27/10 - 9/27/10</t>
  </si>
  <si>
    <t>February</t>
  </si>
  <si>
    <t>9/27/10 - 10/27/10</t>
  </si>
  <si>
    <r>
      <t>ANALYSIS OF VILLAS WATER USAGE AND COSTS</t>
    </r>
    <r>
      <rPr>
        <sz val="16"/>
        <rFont val="Arial"/>
        <family val="2"/>
      </rPr>
      <t xml:space="preserve">                                                                                               </t>
    </r>
  </si>
  <si>
    <t>01/2011 THRU 12/2011</t>
  </si>
  <si>
    <t>10/27/10 - 11/24/10</t>
  </si>
  <si>
    <t>11/24/10 - 12/xx/10</t>
  </si>
  <si>
    <t>2011 water usage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</si>
  <si>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</si>
  <si>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</si>
  <si>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</si>
  <si>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</si>
  <si>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</si>
  <si>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</si>
  <si>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</si>
  <si>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</si>
  <si>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</si>
  <si>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</si>
  <si>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</si>
  <si>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January</t>
  </si>
  <si>
    <t>Total Gallons</t>
  </si>
  <si>
    <t>01/2012 THRU 12/2012</t>
  </si>
  <si>
    <t>2012 water usage</t>
  </si>
  <si>
    <t>The current years totals are a running calculation and will be updated as usage is entered.</t>
  </si>
  <si>
    <t>2012 Water bills</t>
  </si>
  <si>
    <t>2013 water usage</t>
  </si>
  <si>
    <t>01/2013 THRU 12/2013</t>
  </si>
  <si>
    <t>01/2014 THRU 12/2014</t>
  </si>
  <si>
    <t>2014 water usage</t>
  </si>
  <si>
    <t>01/2015 THRU 12/2015</t>
  </si>
  <si>
    <t>2015 Water Usage</t>
  </si>
  <si>
    <t xml:space="preserve">          2013 water usage</t>
  </si>
  <si>
    <t>March / April conbined costs</t>
  </si>
  <si>
    <t xml:space="preserve">  Note March/April 2015 cost are combined</t>
  </si>
  <si>
    <t>2016 water usage</t>
  </si>
  <si>
    <t>01/2016 THRU 12/2016</t>
  </si>
  <si>
    <t>01/2017 THRU 12/2017</t>
  </si>
  <si>
    <t>2017 water usage</t>
  </si>
  <si>
    <t>2018 Water usage</t>
  </si>
  <si>
    <t>01/2018 THRU 12/2018</t>
  </si>
  <si>
    <t xml:space="preserve">          2014 water usage</t>
  </si>
  <si>
    <t xml:space="preserve">          2015 water usage</t>
  </si>
  <si>
    <t xml:space="preserve">          2018 water usage</t>
  </si>
  <si>
    <t xml:space="preserve">          2017 water usage</t>
  </si>
  <si>
    <t xml:space="preserve">          2016 water usage</t>
  </si>
  <si>
    <t xml:space="preserve">2007 water usage </t>
  </si>
  <si>
    <t>H2O Conservation active Jan. 2007 till Dec. 2009 - Water was manually turned off when raining or ground was moist enough.</t>
  </si>
  <si>
    <t xml:space="preserve">          2019 water usage</t>
  </si>
  <si>
    <t>01/2019 THRU 12/2019</t>
  </si>
  <si>
    <t>01/2020 THRU 12/2020</t>
  </si>
  <si>
    <t xml:space="preserve">          2020 water usage</t>
  </si>
  <si>
    <t>2019 Water usage</t>
  </si>
  <si>
    <t>2020 Water usage</t>
  </si>
  <si>
    <t>2021 Water Usage</t>
  </si>
  <si>
    <t>01/2021 THRU 12/2021</t>
  </si>
  <si>
    <t>2021 Water usage</t>
  </si>
  <si>
    <t>01/2022 THRU 12/2022</t>
  </si>
  <si>
    <t>2022 Water usage</t>
  </si>
  <si>
    <t>The difference between the xeriscape and the Turf, is the turf is the old turf areas and the xeriscape is the original xeirscape areas. Circ 2010</t>
  </si>
  <si>
    <t>2022 Water Usage</t>
  </si>
  <si>
    <t>01/2023 THRU 12/2023</t>
  </si>
  <si>
    <t>2023 Water Usage</t>
  </si>
  <si>
    <t>2024 Water Usage</t>
  </si>
  <si>
    <t xml:space="preserve">ANALYSIS OF VILLAS WATER USAGE AND COSTS </t>
  </si>
  <si>
    <t>01/2024 THRU 12/2024</t>
  </si>
  <si>
    <r>
      <rPr>
        <b/>
        <sz val="14"/>
        <rFont val="Arial"/>
        <family val="2"/>
      </rPr>
      <t xml:space="preserve">Note - </t>
    </r>
    <r>
      <rPr>
        <sz val="14"/>
        <rFont val="Arial"/>
        <family val="2"/>
      </rPr>
      <t>Turf area was from when we had turf, then removed the turf in 2009.</t>
    </r>
  </si>
  <si>
    <t>Cost                  old Turf Meters - 5942,5943,5965,  5966 &amp; 6037</t>
  </si>
  <si>
    <t>Gallons used by old Turf</t>
  </si>
  <si>
    <t>Model Gals</t>
  </si>
  <si>
    <t>Delta</t>
  </si>
  <si>
    <t>Total</t>
  </si>
  <si>
    <t>2025 Water Usage</t>
  </si>
  <si>
    <t>Water Meter Readings/Cost &amp; Percent of usage (2025)</t>
  </si>
  <si>
    <t>01/2025THRU 12/2025</t>
  </si>
  <si>
    <t>2026 Water Usage</t>
  </si>
  <si>
    <t>2026 Water usage</t>
  </si>
  <si>
    <t>01/2026 THRU 12/2026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</si>
</sst>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_);\(&quot;$&quot;#,##0.00\)"/>
    <numFmt numFmtId="8" formatCode="&quot;$&quot;#,##0.00_);[Red]\(&quot;$&quot;#,##0.00\)"/>
    <numFmt numFmtId="164" formatCode="[$-409]mmm\-yy;@"/>
    <numFmt numFmtId="165" formatCode="&quot;$&quot;#,##0.00"/>
    <numFmt numFmtId="166" formatCode="&quot;$&quot;#,##0"/>
    <numFmt numFmtId="167" formatCode="0.0%"/>
  </numFmts>
  <fonts count="46" x14ac:knownFonts="1">
    <font>
      <sz val="10"/>
      <name val="Arial"/>
    </font>
    <font>
      <b/>
      <sz val="9"/>
      <name val="Arial"/>
      <family val="2"/>
    </font>
    <font>
      <sz val="9"/>
      <name val="Arial"/>
      <family val="2"/>
    </font>
    <font>
      <b/>
      <u/>
      <sz val="9"/>
      <name val="Arial"/>
      <family val="2"/>
    </font>
    <font>
      <sz val="8"/>
      <name val="Arial"/>
      <family val="2"/>
    </font>
    <font>
      <b/>
      <sz val="20"/>
      <name val="Arial"/>
      <family val="2"/>
    </font>
    <font>
      <b/>
      <sz val="14"/>
      <name val="Arial"/>
      <family val="2"/>
    </font>
    <font>
      <b/>
      <sz val="14"/>
      <color indexed="57"/>
      <name val="Arial"/>
      <family val="2"/>
    </font>
    <font>
      <b/>
      <sz val="14"/>
      <color indexed="10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Arial"/>
      <family val="2"/>
    </font>
    <font>
      <b/>
      <sz val="11"/>
      <color indexed="57"/>
      <name val="Arial"/>
      <family val="2"/>
    </font>
    <font>
      <b/>
      <sz val="11"/>
      <color indexed="10"/>
      <name val="Arial"/>
      <family val="2"/>
    </font>
    <font>
      <b/>
      <sz val="11"/>
      <name val="Arial"/>
      <family val="2"/>
    </font>
    <font>
      <b/>
      <sz val="11"/>
      <color indexed="10"/>
      <name val="Arial"/>
      <family val="2"/>
    </font>
    <font>
      <b/>
      <sz val="11"/>
      <color indexed="8"/>
      <name val="Arial"/>
      <family val="2"/>
    </font>
    <font>
      <b/>
      <sz val="11"/>
      <color indexed="6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9"/>
      <color indexed="60"/>
      <name val="Arial"/>
      <family val="2"/>
    </font>
    <font>
      <b/>
      <sz val="9"/>
      <color indexed="17"/>
      <name val="Arial"/>
      <family val="2"/>
    </font>
    <font>
      <b/>
      <sz val="9"/>
      <color indexed="8"/>
      <name val="Arial"/>
      <family val="2"/>
    </font>
    <font>
      <b/>
      <u/>
      <sz val="9"/>
      <color indexed="60"/>
      <name val="Arial"/>
      <family val="2"/>
    </font>
    <font>
      <b/>
      <u/>
      <sz val="9"/>
      <color indexed="17"/>
      <name val="Arial"/>
      <family val="2"/>
    </font>
    <font>
      <b/>
      <u/>
      <sz val="9"/>
      <color indexed="8"/>
      <name val="Arial"/>
      <family val="2"/>
    </font>
    <font>
      <sz val="9"/>
      <color indexed="60"/>
      <name val="Arial"/>
      <family val="2"/>
    </font>
    <font>
      <sz val="9"/>
      <color indexed="17"/>
      <name val="Arial"/>
      <family val="2"/>
    </font>
    <font>
      <sz val="9"/>
      <color indexed="8"/>
      <name val="Arial"/>
      <family val="2"/>
    </font>
    <font>
      <sz val="16"/>
      <name val="Arial"/>
      <family val="2"/>
    </font>
    <font>
      <b/>
      <sz val="10"/>
      <color indexed="17"/>
      <name val="Arial"/>
      <family val="2"/>
    </font>
    <font>
      <b/>
      <sz val="12"/>
      <name val="Arial"/>
      <family val="2"/>
    </font>
    <font>
      <b/>
      <sz val="16"/>
      <name val="Arial"/>
      <family val="2"/>
    </font>
    <font>
      <b/>
      <sz val="9"/>
      <color indexed="10"/>
      <name val="Arial"/>
      <family val="2"/>
    </font>
    <font>
      <sz val="9"/>
      <color theme="1"/>
      <name val="Arial"/>
      <family val="2"/>
    </font>
    <font>
      <b/>
      <sz val="9"/>
      <color rgb="FFFF0000"/>
      <name val="Arial"/>
      <family val="2"/>
    </font>
    <font>
      <sz val="9"/>
      <color rgb="FFFF0000"/>
      <name val="Arial"/>
      <family val="2"/>
    </font>
    <font>
      <b/>
      <sz val="12"/>
      <color indexed="17"/>
      <name val="Arial"/>
      <family val="2"/>
    </font>
    <font>
      <b/>
      <sz val="12"/>
      <color indexed="10"/>
      <name val="Arial"/>
      <family val="2"/>
    </font>
    <font>
      <sz val="10"/>
      <name val="Arial"/>
      <family val="2"/>
    </font>
    <font>
      <sz val="11"/>
      <color indexed="8"/>
      <name val="Calibri"/>
      <family val="2"/>
      <charset val="1"/>
    </font>
    <font>
      <sz val="1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45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0" fontId="43" fillId="0" borderId="0"/>
    <xf numFmtId="0" fontId="44" fillId="0" borderId="0"/>
    <xf numFmtId="9" fontId="45" fillId="0" borderId="0" applyFont="0" applyFill="0" applyBorder="0" applyAlignment="0" applyProtection="0"/>
  </cellStyleXfs>
  <cellXfs count="305">
    <xf numFmtId="0" fontId="0" fillId="0" borderId="0" xfId="0"/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1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2" fillId="0" borderId="0" xfId="0" applyFont="1"/>
    <xf numFmtId="0" fontId="1" fillId="0" borderId="3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3" fillId="0" borderId="5" xfId="0" applyFont="1" applyBorder="1" applyAlignment="1">
      <alignment horizontal="center"/>
    </xf>
    <xf numFmtId="3" fontId="2" fillId="0" borderId="3" xfId="0" applyNumberFormat="1" applyFont="1" applyBorder="1" applyAlignment="1">
      <alignment horizontal="center"/>
    </xf>
    <xf numFmtId="10" fontId="2" fillId="0" borderId="3" xfId="0" applyNumberFormat="1" applyFont="1" applyBorder="1" applyAlignment="1">
      <alignment horizontal="center"/>
    </xf>
    <xf numFmtId="8" fontId="2" fillId="0" borderId="3" xfId="0" applyNumberFormat="1" applyFont="1" applyBorder="1" applyAlignment="1">
      <alignment horizontal="center"/>
    </xf>
    <xf numFmtId="10" fontId="2" fillId="0" borderId="6" xfId="0" applyNumberFormat="1" applyFont="1" applyBorder="1" applyAlignment="1">
      <alignment horizontal="center"/>
    </xf>
    <xf numFmtId="10" fontId="2" fillId="0" borderId="0" xfId="0" applyNumberFormat="1" applyFont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/>
    <xf numFmtId="0" fontId="2" fillId="0" borderId="3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3" fontId="2" fillId="0" borderId="8" xfId="0" applyNumberFormat="1" applyFont="1" applyBorder="1" applyAlignment="1">
      <alignment horizontal="center"/>
    </xf>
    <xf numFmtId="10" fontId="2" fillId="0" borderId="8" xfId="0" applyNumberFormat="1" applyFont="1" applyBorder="1" applyAlignment="1">
      <alignment horizontal="center"/>
    </xf>
    <xf numFmtId="8" fontId="2" fillId="0" borderId="8" xfId="0" applyNumberFormat="1" applyFont="1" applyBorder="1" applyAlignment="1">
      <alignment horizontal="center"/>
    </xf>
    <xf numFmtId="10" fontId="2" fillId="0" borderId="9" xfId="0" applyNumberFormat="1" applyFont="1" applyBorder="1" applyAlignment="1">
      <alignment horizontal="center"/>
    </xf>
    <xf numFmtId="10" fontId="2" fillId="0" borderId="10" xfId="0" applyNumberFormat="1" applyFont="1" applyBorder="1" applyAlignment="1">
      <alignment horizontal="center"/>
    </xf>
    <xf numFmtId="0" fontId="6" fillId="0" borderId="11" xfId="0" applyFont="1" applyBorder="1" applyAlignment="1">
      <alignment horizontal="center" wrapText="1"/>
    </xf>
    <xf numFmtId="0" fontId="6" fillId="0" borderId="12" xfId="0" applyFont="1" applyBorder="1" applyAlignment="1">
      <alignment horizontal="center" wrapText="1"/>
    </xf>
    <xf numFmtId="0" fontId="7" fillId="0" borderId="12" xfId="0" applyFont="1" applyBorder="1" applyAlignment="1">
      <alignment horizontal="center" wrapText="1"/>
    </xf>
    <xf numFmtId="0" fontId="8" fillId="0" borderId="12" xfId="0" applyFont="1" applyBorder="1" applyAlignment="1">
      <alignment horizontal="center" wrapText="1"/>
    </xf>
    <xf numFmtId="0" fontId="9" fillId="0" borderId="13" xfId="0" applyFont="1" applyBorder="1" applyAlignment="1">
      <alignment horizontal="center" wrapText="1"/>
    </xf>
    <xf numFmtId="0" fontId="6" fillId="0" borderId="14" xfId="0" applyFont="1" applyBorder="1" applyAlignment="1">
      <alignment horizontal="center" wrapText="1"/>
    </xf>
    <xf numFmtId="0" fontId="6" fillId="0" borderId="0" xfId="0" applyFont="1" applyAlignment="1">
      <alignment horizontal="center" wrapText="1"/>
    </xf>
    <xf numFmtId="0" fontId="7" fillId="0" borderId="0" xfId="0" applyFont="1" applyAlignment="1">
      <alignment horizontal="center" wrapText="1"/>
    </xf>
    <xf numFmtId="0" fontId="8" fillId="0" borderId="0" xfId="0" applyFont="1" applyAlignment="1">
      <alignment horizontal="center" wrapText="1"/>
    </xf>
    <xf numFmtId="0" fontId="10" fillId="0" borderId="5" xfId="0" applyFont="1" applyBorder="1" applyAlignment="1">
      <alignment horizontal="center" wrapText="1"/>
    </xf>
    <xf numFmtId="3" fontId="12" fillId="0" borderId="0" xfId="0" applyNumberFormat="1" applyFont="1" applyAlignment="1">
      <alignment horizontal="center"/>
    </xf>
    <xf numFmtId="3" fontId="13" fillId="0" borderId="0" xfId="0" applyNumberFormat="1" applyFont="1" applyAlignment="1">
      <alignment horizontal="center"/>
    </xf>
    <xf numFmtId="3" fontId="12" fillId="0" borderId="17" xfId="0" applyNumberFormat="1" applyFont="1" applyBorder="1" applyAlignment="1">
      <alignment horizontal="center"/>
    </xf>
    <xf numFmtId="3" fontId="13" fillId="0" borderId="17" xfId="0" applyNumberFormat="1" applyFont="1" applyBorder="1" applyAlignment="1">
      <alignment horizontal="center"/>
    </xf>
    <xf numFmtId="165" fontId="14" fillId="0" borderId="0" xfId="0" applyNumberFormat="1" applyFont="1" applyAlignment="1">
      <alignment horizontal="center"/>
    </xf>
    <xf numFmtId="3" fontId="14" fillId="0" borderId="5" xfId="0" applyNumberFormat="1" applyFont="1" applyBorder="1" applyAlignment="1">
      <alignment horizontal="center"/>
    </xf>
    <xf numFmtId="9" fontId="15" fillId="0" borderId="0" xfId="0" applyNumberFormat="1" applyFont="1" applyAlignment="1">
      <alignment horizontal="center"/>
    </xf>
    <xf numFmtId="9" fontId="16" fillId="0" borderId="0" xfId="0" applyNumberFormat="1" applyFont="1" applyAlignment="1">
      <alignment horizontal="center"/>
    </xf>
    <xf numFmtId="10" fontId="12" fillId="0" borderId="0" xfId="0" applyNumberFormat="1" applyFont="1" applyAlignment="1">
      <alignment horizontal="center" wrapText="1"/>
    </xf>
    <xf numFmtId="8" fontId="17" fillId="0" borderId="0" xfId="0" applyNumberFormat="1" applyFont="1"/>
    <xf numFmtId="165" fontId="11" fillId="0" borderId="0" xfId="0" applyNumberFormat="1" applyFont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10" xfId="0" applyBorder="1"/>
    <xf numFmtId="0" fontId="0" fillId="0" borderId="20" xfId="0" applyBorder="1" applyAlignment="1">
      <alignment horizontal="center"/>
    </xf>
    <xf numFmtId="0" fontId="0" fillId="0" borderId="0" xfId="0" applyAlignment="1">
      <alignment horizontal="center"/>
    </xf>
    <xf numFmtId="0" fontId="1" fillId="0" borderId="14" xfId="0" applyFont="1" applyBorder="1" applyAlignment="1">
      <alignment horizontal="center"/>
    </xf>
    <xf numFmtId="0" fontId="24" fillId="0" borderId="21" xfId="0" applyFont="1" applyBorder="1" applyAlignment="1">
      <alignment horizontal="center"/>
    </xf>
    <xf numFmtId="0" fontId="25" fillId="0" borderId="22" xfId="0" applyFont="1" applyBorder="1" applyAlignment="1">
      <alignment horizontal="center"/>
    </xf>
    <xf numFmtId="0" fontId="26" fillId="0" borderId="22" xfId="0" applyFont="1" applyBorder="1" applyAlignment="1">
      <alignment horizontal="center"/>
    </xf>
    <xf numFmtId="0" fontId="24" fillId="0" borderId="23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24" fillId="0" borderId="0" xfId="0" applyFont="1" applyAlignment="1">
      <alignment horizontal="center"/>
    </xf>
    <xf numFmtId="0" fontId="25" fillId="0" borderId="24" xfId="0" applyFont="1" applyBorder="1" applyAlignment="1">
      <alignment horizontal="center"/>
    </xf>
    <xf numFmtId="0" fontId="26" fillId="0" borderId="24" xfId="0" applyFont="1" applyBorder="1" applyAlignment="1">
      <alignment horizontal="center"/>
    </xf>
    <xf numFmtId="0" fontId="24" fillId="0" borderId="25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0" fontId="27" fillId="0" borderId="27" xfId="0" applyFont="1" applyBorder="1" applyAlignment="1">
      <alignment horizontal="center"/>
    </xf>
    <xf numFmtId="0" fontId="28" fillId="0" borderId="3" xfId="0" applyFont="1" applyBorder="1" applyAlignment="1">
      <alignment horizontal="center"/>
    </xf>
    <xf numFmtId="0" fontId="29" fillId="0" borderId="3" xfId="0" applyFont="1" applyBorder="1" applyAlignment="1">
      <alignment horizontal="center"/>
    </xf>
    <xf numFmtId="0" fontId="27" fillId="0" borderId="3" xfId="0" applyFont="1" applyBorder="1" applyAlignment="1">
      <alignment horizontal="center"/>
    </xf>
    <xf numFmtId="0" fontId="27" fillId="0" borderId="6" xfId="0" applyFont="1" applyBorder="1" applyAlignment="1">
      <alignment horizontal="center"/>
    </xf>
    <xf numFmtId="0" fontId="2" fillId="0" borderId="26" xfId="0" applyFont="1" applyBorder="1" applyAlignment="1">
      <alignment horizontal="center"/>
    </xf>
    <xf numFmtId="3" fontId="30" fillId="0" borderId="27" xfId="0" applyNumberFormat="1" applyFont="1" applyBorder="1" applyAlignment="1">
      <alignment horizontal="center"/>
    </xf>
    <xf numFmtId="3" fontId="31" fillId="0" borderId="3" xfId="0" applyNumberFormat="1" applyFont="1" applyBorder="1" applyAlignment="1">
      <alignment horizontal="center"/>
    </xf>
    <xf numFmtId="3" fontId="32" fillId="0" borderId="3" xfId="0" applyNumberFormat="1" applyFont="1" applyBorder="1" applyAlignment="1">
      <alignment horizontal="center"/>
    </xf>
    <xf numFmtId="10" fontId="31" fillId="0" borderId="3" xfId="0" applyNumberFormat="1" applyFont="1" applyBorder="1" applyAlignment="1">
      <alignment horizontal="center"/>
    </xf>
    <xf numFmtId="10" fontId="30" fillId="0" borderId="3" xfId="0" applyNumberFormat="1" applyFont="1" applyBorder="1" applyAlignment="1">
      <alignment horizontal="center"/>
    </xf>
    <xf numFmtId="8" fontId="30" fillId="0" borderId="3" xfId="0" applyNumberFormat="1" applyFont="1" applyBorder="1" applyAlignment="1">
      <alignment horizontal="center"/>
    </xf>
    <xf numFmtId="8" fontId="31" fillId="0" borderId="3" xfId="0" applyNumberFormat="1" applyFont="1" applyBorder="1" applyAlignment="1">
      <alignment horizontal="center"/>
    </xf>
    <xf numFmtId="8" fontId="32" fillId="0" borderId="3" xfId="0" applyNumberFormat="1" applyFont="1" applyBorder="1" applyAlignment="1">
      <alignment horizontal="center"/>
    </xf>
    <xf numFmtId="10" fontId="30" fillId="0" borderId="6" xfId="0" applyNumberFormat="1" applyFont="1" applyBorder="1" applyAlignment="1">
      <alignment horizontal="center"/>
    </xf>
    <xf numFmtId="14" fontId="2" fillId="0" borderId="26" xfId="0" applyNumberFormat="1" applyFont="1" applyBorder="1" applyAlignment="1">
      <alignment horizontal="center"/>
    </xf>
    <xf numFmtId="0" fontId="30" fillId="0" borderId="27" xfId="0" applyFont="1" applyBorder="1" applyAlignment="1">
      <alignment horizontal="center"/>
    </xf>
    <xf numFmtId="0" fontId="31" fillId="0" borderId="3" xfId="0" applyFont="1" applyBorder="1" applyAlignment="1">
      <alignment horizontal="center"/>
    </xf>
    <xf numFmtId="0" fontId="1" fillId="0" borderId="28" xfId="0" applyFont="1" applyBorder="1" applyAlignment="1">
      <alignment horizontal="center"/>
    </xf>
    <xf numFmtId="3" fontId="30" fillId="0" borderId="29" xfId="0" applyNumberFormat="1" applyFont="1" applyBorder="1" applyAlignment="1">
      <alignment horizontal="center"/>
    </xf>
    <xf numFmtId="3" fontId="31" fillId="0" borderId="8" xfId="0" applyNumberFormat="1" applyFont="1" applyBorder="1" applyAlignment="1">
      <alignment horizontal="center"/>
    </xf>
    <xf numFmtId="3" fontId="32" fillId="0" borderId="8" xfId="0" applyNumberFormat="1" applyFont="1" applyBorder="1" applyAlignment="1">
      <alignment horizontal="center"/>
    </xf>
    <xf numFmtId="10" fontId="31" fillId="0" borderId="8" xfId="0" applyNumberFormat="1" applyFont="1" applyBorder="1" applyAlignment="1">
      <alignment horizontal="center"/>
    </xf>
    <xf numFmtId="10" fontId="30" fillId="0" borderId="8" xfId="0" applyNumberFormat="1" applyFont="1" applyBorder="1" applyAlignment="1">
      <alignment horizontal="center"/>
    </xf>
    <xf numFmtId="8" fontId="30" fillId="0" borderId="8" xfId="0" applyNumberFormat="1" applyFont="1" applyBorder="1" applyAlignment="1">
      <alignment horizontal="center"/>
    </xf>
    <xf numFmtId="8" fontId="31" fillId="0" borderId="8" xfId="0" applyNumberFormat="1" applyFont="1" applyBorder="1" applyAlignment="1">
      <alignment horizontal="center"/>
    </xf>
    <xf numFmtId="8" fontId="32" fillId="0" borderId="8" xfId="0" applyNumberFormat="1" applyFont="1" applyBorder="1" applyAlignment="1">
      <alignment horizontal="center"/>
    </xf>
    <xf numFmtId="10" fontId="30" fillId="0" borderId="9" xfId="0" applyNumberFormat="1" applyFont="1" applyBorder="1" applyAlignment="1">
      <alignment horizontal="center"/>
    </xf>
    <xf numFmtId="0" fontId="24" fillId="0" borderId="22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24" fillId="0" borderId="24" xfId="0" applyFont="1" applyBorder="1" applyAlignment="1">
      <alignment horizontal="center"/>
    </xf>
    <xf numFmtId="3" fontId="30" fillId="0" borderId="3" xfId="0" applyNumberFormat="1" applyFont="1" applyBorder="1" applyAlignment="1">
      <alignment horizontal="center"/>
    </xf>
    <xf numFmtId="0" fontId="30" fillId="0" borderId="3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3" fontId="30" fillId="0" borderId="8" xfId="0" applyNumberFormat="1" applyFont="1" applyBorder="1" applyAlignment="1">
      <alignment horizontal="center"/>
    </xf>
    <xf numFmtId="0" fontId="35" fillId="0" borderId="0" xfId="0" applyFont="1"/>
    <xf numFmtId="0" fontId="35" fillId="0" borderId="0" xfId="0" applyFont="1" applyAlignment="1">
      <alignment horizontal="center"/>
    </xf>
    <xf numFmtId="3" fontId="30" fillId="0" borderId="0" xfId="0" applyNumberFormat="1" applyFont="1" applyAlignment="1">
      <alignment horizontal="center"/>
    </xf>
    <xf numFmtId="3" fontId="31" fillId="0" borderId="0" xfId="0" applyNumberFormat="1" applyFont="1" applyAlignment="1">
      <alignment horizontal="center"/>
    </xf>
    <xf numFmtId="3" fontId="32" fillId="0" borderId="0" xfId="0" applyNumberFormat="1" applyFont="1" applyAlignment="1">
      <alignment horizontal="center"/>
    </xf>
    <xf numFmtId="10" fontId="31" fillId="0" borderId="0" xfId="0" applyNumberFormat="1" applyFont="1" applyAlignment="1">
      <alignment horizontal="center"/>
    </xf>
    <xf numFmtId="10" fontId="30" fillId="0" borderId="0" xfId="0" applyNumberFormat="1" applyFont="1" applyAlignment="1">
      <alignment horizontal="center"/>
    </xf>
    <xf numFmtId="8" fontId="30" fillId="0" borderId="0" xfId="0" applyNumberFormat="1" applyFont="1" applyAlignment="1">
      <alignment horizontal="center"/>
    </xf>
    <xf numFmtId="8" fontId="31" fillId="0" borderId="0" xfId="0" applyNumberFormat="1" applyFont="1" applyAlignment="1">
      <alignment horizontal="center"/>
    </xf>
    <xf numFmtId="8" fontId="32" fillId="0" borderId="0" xfId="0" applyNumberFormat="1" applyFont="1" applyAlignment="1">
      <alignment horizontal="center"/>
    </xf>
    <xf numFmtId="0" fontId="33" fillId="0" borderId="0" xfId="0" applyFont="1"/>
    <xf numFmtId="0" fontId="1" fillId="0" borderId="30" xfId="0" applyFont="1" applyBorder="1" applyAlignment="1">
      <alignment horizontal="center"/>
    </xf>
    <xf numFmtId="0" fontId="24" fillId="0" borderId="31" xfId="0" applyFont="1" applyBorder="1" applyAlignment="1">
      <alignment horizontal="center"/>
    </xf>
    <xf numFmtId="0" fontId="25" fillId="0" borderId="32" xfId="0" applyFont="1" applyBorder="1" applyAlignment="1">
      <alignment horizontal="center"/>
    </xf>
    <xf numFmtId="0" fontId="26" fillId="0" borderId="32" xfId="0" applyFont="1" applyBorder="1" applyAlignment="1">
      <alignment horizontal="center"/>
    </xf>
    <xf numFmtId="0" fontId="24" fillId="0" borderId="13" xfId="0" applyFont="1" applyBorder="1" applyAlignment="1">
      <alignment horizontal="center"/>
    </xf>
    <xf numFmtId="0" fontId="0" fillId="0" borderId="4" xfId="0" applyBorder="1"/>
    <xf numFmtId="0" fontId="2" fillId="0" borderId="10" xfId="0" applyFont="1" applyBorder="1" applyAlignment="1">
      <alignment horizontal="center"/>
    </xf>
    <xf numFmtId="0" fontId="2" fillId="0" borderId="21" xfId="0" applyFont="1" applyBorder="1" applyAlignment="1">
      <alignment horizontal="center"/>
    </xf>
    <xf numFmtId="7" fontId="2" fillId="0" borderId="3" xfId="0" applyNumberFormat="1" applyFont="1" applyBorder="1" applyAlignment="1">
      <alignment horizontal="center"/>
    </xf>
    <xf numFmtId="165" fontId="2" fillId="0" borderId="3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3" fontId="2" fillId="0" borderId="0" xfId="0" applyNumberFormat="1" applyFont="1" applyAlignment="1">
      <alignment horizontal="center"/>
    </xf>
    <xf numFmtId="8" fontId="2" fillId="0" borderId="0" xfId="0" applyNumberFormat="1" applyFont="1" applyAlignment="1">
      <alignment horizontal="center"/>
    </xf>
    <xf numFmtId="0" fontId="18" fillId="0" borderId="19" xfId="0" applyFont="1" applyBorder="1" applyAlignment="1">
      <alignment horizontal="center" vertical="top" wrapText="1"/>
    </xf>
    <xf numFmtId="3" fontId="37" fillId="0" borderId="3" xfId="0" applyNumberFormat="1" applyFont="1" applyBorder="1" applyAlignment="1">
      <alignment horizontal="center"/>
    </xf>
    <xf numFmtId="10" fontId="37" fillId="0" borderId="3" xfId="0" applyNumberFormat="1" applyFont="1" applyBorder="1" applyAlignment="1">
      <alignment horizontal="center"/>
    </xf>
    <xf numFmtId="8" fontId="37" fillId="0" borderId="3" xfId="0" applyNumberFormat="1" applyFont="1" applyBorder="1" applyAlignment="1">
      <alignment horizontal="center"/>
    </xf>
    <xf numFmtId="10" fontId="37" fillId="0" borderId="6" xfId="0" applyNumberFormat="1" applyFont="1" applyBorder="1" applyAlignment="1">
      <alignment horizontal="center"/>
    </xf>
    <xf numFmtId="3" fontId="25" fillId="0" borderId="3" xfId="0" applyNumberFormat="1" applyFon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3" fontId="2" fillId="2" borderId="3" xfId="0" applyNumberFormat="1" applyFont="1" applyFill="1" applyBorder="1" applyAlignment="1">
      <alignment horizontal="center"/>
    </xf>
    <xf numFmtId="10" fontId="2" fillId="2" borderId="3" xfId="0" applyNumberFormat="1" applyFont="1" applyFill="1" applyBorder="1" applyAlignment="1">
      <alignment horizontal="center"/>
    </xf>
    <xf numFmtId="165" fontId="2" fillId="2" borderId="3" xfId="0" applyNumberFormat="1" applyFont="1" applyFill="1" applyBorder="1" applyAlignment="1">
      <alignment horizontal="center"/>
    </xf>
    <xf numFmtId="10" fontId="2" fillId="2" borderId="6" xfId="0" applyNumberFormat="1" applyFont="1" applyFill="1" applyBorder="1" applyAlignment="1">
      <alignment horizontal="center"/>
    </xf>
    <xf numFmtId="0" fontId="19" fillId="0" borderId="33" xfId="0" applyFont="1" applyBorder="1" applyAlignment="1">
      <alignment horizontal="center"/>
    </xf>
    <xf numFmtId="0" fontId="19" fillId="0" borderId="34" xfId="0" applyFont="1" applyBorder="1" applyAlignment="1">
      <alignment horizontal="center"/>
    </xf>
    <xf numFmtId="0" fontId="19" fillId="0" borderId="35" xfId="0" applyFont="1" applyBorder="1" applyAlignment="1">
      <alignment horizontal="center"/>
    </xf>
    <xf numFmtId="3" fontId="2" fillId="3" borderId="3" xfId="0" applyNumberFormat="1" applyFont="1" applyFill="1" applyBorder="1" applyAlignment="1">
      <alignment horizontal="center"/>
    </xf>
    <xf numFmtId="10" fontId="0" fillId="0" borderId="0" xfId="0" applyNumberFormat="1"/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3" fontId="38" fillId="0" borderId="3" xfId="0" applyNumberFormat="1" applyFont="1" applyBorder="1" applyAlignment="1">
      <alignment horizontal="center"/>
    </xf>
    <xf numFmtId="0" fontId="38" fillId="0" borderId="2" xfId="0" applyFont="1" applyBorder="1" applyAlignment="1">
      <alignment horizontal="center"/>
    </xf>
    <xf numFmtId="10" fontId="38" fillId="0" borderId="3" xfId="0" applyNumberFormat="1" applyFont="1" applyBorder="1" applyAlignment="1">
      <alignment horizontal="center"/>
    </xf>
    <xf numFmtId="165" fontId="38" fillId="0" borderId="3" xfId="0" applyNumberFormat="1" applyFont="1" applyBorder="1" applyAlignment="1">
      <alignment horizontal="center"/>
    </xf>
    <xf numFmtId="10" fontId="38" fillId="0" borderId="6" xfId="0" applyNumberFormat="1" applyFont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3" fontId="31" fillId="0" borderId="3" xfId="0" quotePrefix="1" applyNumberFormat="1" applyFont="1" applyBorder="1" applyAlignment="1">
      <alignment horizontal="center"/>
    </xf>
    <xf numFmtId="165" fontId="39" fillId="0" borderId="3" xfId="0" applyNumberFormat="1" applyFont="1" applyBorder="1" applyAlignment="1">
      <alignment horizontal="center"/>
    </xf>
    <xf numFmtId="0" fontId="2" fillId="5" borderId="2" xfId="0" applyFont="1" applyFill="1" applyBorder="1" applyAlignment="1">
      <alignment horizontal="center"/>
    </xf>
    <xf numFmtId="0" fontId="22" fillId="0" borderId="0" xfId="0" applyFont="1" applyAlignment="1">
      <alignment horizontal="center" vertical="top" wrapText="1"/>
    </xf>
    <xf numFmtId="3" fontId="2" fillId="4" borderId="3" xfId="0" applyNumberFormat="1" applyFont="1" applyFill="1" applyBorder="1" applyAlignment="1">
      <alignment horizontal="center"/>
    </xf>
    <xf numFmtId="165" fontId="2" fillId="4" borderId="3" xfId="0" applyNumberFormat="1" applyFont="1" applyFill="1" applyBorder="1" applyAlignment="1">
      <alignment horizontal="center"/>
    </xf>
    <xf numFmtId="165" fontId="1" fillId="0" borderId="3" xfId="0" applyNumberFormat="1" applyFont="1" applyBorder="1" applyAlignment="1">
      <alignment horizontal="center"/>
    </xf>
    <xf numFmtId="3" fontId="40" fillId="0" borderId="3" xfId="0" applyNumberFormat="1" applyFont="1" applyBorder="1" applyAlignment="1">
      <alignment horizontal="center"/>
    </xf>
    <xf numFmtId="10" fontId="40" fillId="0" borderId="3" xfId="0" applyNumberFormat="1" applyFont="1" applyBorder="1" applyAlignment="1">
      <alignment horizontal="center"/>
    </xf>
    <xf numFmtId="165" fontId="40" fillId="0" borderId="3" xfId="0" applyNumberFormat="1" applyFont="1" applyBorder="1" applyAlignment="1">
      <alignment horizontal="center"/>
    </xf>
    <xf numFmtId="7" fontId="40" fillId="0" borderId="3" xfId="0" applyNumberFormat="1" applyFont="1" applyBorder="1" applyAlignment="1">
      <alignment horizontal="center"/>
    </xf>
    <xf numFmtId="8" fontId="40" fillId="0" borderId="3" xfId="0" applyNumberFormat="1" applyFont="1" applyBorder="1" applyAlignment="1">
      <alignment horizontal="center"/>
    </xf>
    <xf numFmtId="3" fontId="39" fillId="0" borderId="3" xfId="0" applyNumberFormat="1" applyFont="1" applyBorder="1" applyAlignment="1">
      <alignment horizontal="center"/>
    </xf>
    <xf numFmtId="0" fontId="10" fillId="0" borderId="0" xfId="0" applyFont="1"/>
    <xf numFmtId="3" fontId="1" fillId="0" borderId="3" xfId="0" applyNumberFormat="1" applyFont="1" applyBorder="1" applyAlignment="1">
      <alignment horizontal="center"/>
    </xf>
    <xf numFmtId="164" fontId="14" fillId="0" borderId="15" xfId="0" applyNumberFormat="1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15" xfId="0" applyFont="1" applyBorder="1" applyAlignment="1">
      <alignment horizontal="left"/>
    </xf>
    <xf numFmtId="165" fontId="14" fillId="0" borderId="15" xfId="0" applyNumberFormat="1" applyFont="1" applyBorder="1" applyAlignment="1">
      <alignment horizontal="left"/>
    </xf>
    <xf numFmtId="0" fontId="13" fillId="0" borderId="15" xfId="0" applyFont="1" applyBorder="1" applyAlignment="1">
      <alignment horizontal="center"/>
    </xf>
    <xf numFmtId="0" fontId="19" fillId="0" borderId="19" xfId="0" applyFont="1" applyBorder="1" applyAlignment="1">
      <alignment horizontal="center"/>
    </xf>
    <xf numFmtId="0" fontId="14" fillId="0" borderId="17" xfId="0" applyFont="1" applyBorder="1"/>
    <xf numFmtId="0" fontId="19" fillId="0" borderId="0" xfId="0" applyFont="1"/>
    <xf numFmtId="0" fontId="19" fillId="0" borderId="10" xfId="0" applyFont="1" applyBorder="1"/>
    <xf numFmtId="9" fontId="12" fillId="0" borderId="0" xfId="0" applyNumberFormat="1" applyFont="1" applyAlignment="1">
      <alignment horizontal="center"/>
    </xf>
    <xf numFmtId="165" fontId="12" fillId="0" borderId="0" xfId="0" applyNumberFormat="1" applyFont="1" applyAlignment="1">
      <alignment horizontal="center"/>
    </xf>
    <xf numFmtId="165" fontId="14" fillId="0" borderId="17" xfId="0" applyNumberFormat="1" applyFont="1" applyBorder="1" applyAlignment="1">
      <alignment horizontal="center"/>
    </xf>
    <xf numFmtId="3" fontId="14" fillId="0" borderId="18" xfId="0" applyNumberFormat="1" applyFont="1" applyBorder="1" applyAlignment="1">
      <alignment horizontal="center"/>
    </xf>
    <xf numFmtId="9" fontId="14" fillId="0" borderId="5" xfId="0" applyNumberFormat="1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3" fontId="22" fillId="0" borderId="8" xfId="0" applyNumberFormat="1" applyFont="1" applyBorder="1" applyAlignment="1">
      <alignment horizontal="center"/>
    </xf>
    <xf numFmtId="8" fontId="22" fillId="0" borderId="8" xfId="0" applyNumberFormat="1" applyFont="1" applyBorder="1" applyAlignment="1">
      <alignment horizontal="center"/>
    </xf>
    <xf numFmtId="3" fontId="41" fillId="0" borderId="8" xfId="0" applyNumberFormat="1" applyFont="1" applyBorder="1" applyAlignment="1">
      <alignment horizontal="center"/>
    </xf>
    <xf numFmtId="3" fontId="42" fillId="0" borderId="8" xfId="0" applyNumberFormat="1" applyFont="1" applyBorder="1" applyAlignment="1">
      <alignment horizontal="center"/>
    </xf>
    <xf numFmtId="165" fontId="41" fillId="0" borderId="8" xfId="0" applyNumberFormat="1" applyFont="1" applyBorder="1" applyAlignment="1">
      <alignment horizontal="center"/>
    </xf>
    <xf numFmtId="165" fontId="42" fillId="0" borderId="9" xfId="0" applyNumberFormat="1" applyFont="1" applyBorder="1" applyAlignment="1">
      <alignment horizontal="center"/>
    </xf>
    <xf numFmtId="0" fontId="22" fillId="0" borderId="7" xfId="0" applyFont="1" applyBorder="1" applyAlignment="1">
      <alignment horizontal="center"/>
    </xf>
    <xf numFmtId="1" fontId="2" fillId="0" borderId="3" xfId="0" applyNumberFormat="1" applyFont="1" applyBorder="1" applyAlignment="1">
      <alignment horizontal="center"/>
    </xf>
    <xf numFmtId="1" fontId="2" fillId="0" borderId="8" xfId="0" applyNumberFormat="1" applyFont="1" applyBorder="1" applyAlignment="1">
      <alignment horizontal="center"/>
    </xf>
    <xf numFmtId="165" fontId="0" fillId="0" borderId="0" xfId="0" applyNumberFormat="1"/>
    <xf numFmtId="166" fontId="2" fillId="0" borderId="8" xfId="0" applyNumberFormat="1" applyFont="1" applyBorder="1" applyAlignment="1">
      <alignment horizontal="center"/>
    </xf>
    <xf numFmtId="165" fontId="32" fillId="0" borderId="3" xfId="0" applyNumberFormat="1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0" fillId="6" borderId="0" xfId="0" applyFill="1"/>
    <xf numFmtId="3" fontId="22" fillId="0" borderId="40" xfId="0" applyNumberFormat="1" applyFont="1" applyBorder="1" applyAlignment="1">
      <alignment horizontal="center"/>
    </xf>
    <xf numFmtId="8" fontId="22" fillId="0" borderId="40" xfId="0" applyNumberFormat="1" applyFont="1" applyBorder="1" applyAlignment="1">
      <alignment horizontal="center"/>
    </xf>
    <xf numFmtId="3" fontId="41" fillId="0" borderId="40" xfId="0" applyNumberFormat="1" applyFont="1" applyBorder="1" applyAlignment="1">
      <alignment horizontal="center"/>
    </xf>
    <xf numFmtId="3" fontId="42" fillId="0" borderId="40" xfId="0" applyNumberFormat="1" applyFont="1" applyBorder="1" applyAlignment="1">
      <alignment horizontal="center"/>
    </xf>
    <xf numFmtId="165" fontId="41" fillId="0" borderId="40" xfId="0" applyNumberFormat="1" applyFont="1" applyBorder="1" applyAlignment="1">
      <alignment horizontal="center"/>
    </xf>
    <xf numFmtId="165" fontId="42" fillId="0" borderId="42" xfId="0" applyNumberFormat="1" applyFont="1" applyBorder="1" applyAlignment="1">
      <alignment horizontal="center"/>
    </xf>
    <xf numFmtId="0" fontId="22" fillId="0" borderId="41" xfId="0" applyFont="1" applyBorder="1" applyAlignment="1">
      <alignment horizontal="center"/>
    </xf>
    <xf numFmtId="3" fontId="22" fillId="0" borderId="12" xfId="0" applyNumberFormat="1" applyFont="1" applyBorder="1" applyAlignment="1">
      <alignment horizontal="center"/>
    </xf>
    <xf numFmtId="8" fontId="22" fillId="0" borderId="12" xfId="0" applyNumberFormat="1" applyFont="1" applyBorder="1" applyAlignment="1">
      <alignment horizontal="center"/>
    </xf>
    <xf numFmtId="3" fontId="41" fillId="0" borderId="12" xfId="0" applyNumberFormat="1" applyFont="1" applyBorder="1" applyAlignment="1">
      <alignment horizontal="center"/>
    </xf>
    <xf numFmtId="3" fontId="42" fillId="0" borderId="12" xfId="0" applyNumberFormat="1" applyFont="1" applyBorder="1" applyAlignment="1">
      <alignment horizontal="center"/>
    </xf>
    <xf numFmtId="165" fontId="41" fillId="0" borderId="12" xfId="0" applyNumberFormat="1" applyFont="1" applyBorder="1" applyAlignment="1">
      <alignment horizontal="center"/>
    </xf>
    <xf numFmtId="165" fontId="42" fillId="0" borderId="13" xfId="0" applyNumberFormat="1" applyFont="1" applyBorder="1" applyAlignment="1">
      <alignment horizontal="center"/>
    </xf>
    <xf numFmtId="167" fontId="13" fillId="0" borderId="0" xfId="0" applyNumberFormat="1" applyFont="1" applyAlignment="1">
      <alignment horizontal="center" wrapText="1"/>
    </xf>
    <xf numFmtId="165" fontId="2" fillId="0" borderId="8" xfId="0" applyNumberFormat="1" applyFont="1" applyBorder="1" applyAlignment="1">
      <alignment horizontal="center"/>
    </xf>
    <xf numFmtId="3" fontId="0" fillId="0" borderId="0" xfId="0" applyNumberFormat="1"/>
    <xf numFmtId="3" fontId="24" fillId="0" borderId="0" xfId="0" applyNumberFormat="1" applyFont="1" applyAlignment="1">
      <alignment horizontal="center"/>
    </xf>
    <xf numFmtId="3" fontId="25" fillId="0" borderId="24" xfId="0" applyNumberFormat="1" applyFont="1" applyBorder="1" applyAlignment="1">
      <alignment horizontal="center"/>
    </xf>
    <xf numFmtId="3" fontId="26" fillId="0" borderId="24" xfId="0" applyNumberFormat="1" applyFont="1" applyBorder="1" applyAlignment="1">
      <alignment horizontal="center"/>
    </xf>
    <xf numFmtId="0" fontId="0" fillId="6" borderId="1" xfId="0" applyFill="1" applyBorder="1"/>
    <xf numFmtId="0" fontId="0" fillId="6" borderId="21" xfId="0" applyFill="1" applyBorder="1"/>
    <xf numFmtId="0" fontId="0" fillId="6" borderId="36" xfId="0" applyFill="1" applyBorder="1"/>
    <xf numFmtId="165" fontId="2" fillId="0" borderId="6" xfId="0" applyNumberFormat="1" applyFont="1" applyBorder="1" applyAlignment="1">
      <alignment horizontal="center"/>
    </xf>
    <xf numFmtId="8" fontId="2" fillId="0" borderId="9" xfId="0" applyNumberFormat="1" applyFont="1" applyBorder="1" applyAlignment="1">
      <alignment horizontal="center"/>
    </xf>
    <xf numFmtId="10" fontId="0" fillId="0" borderId="10" xfId="0" applyNumberFormat="1" applyBorder="1"/>
    <xf numFmtId="39" fontId="2" fillId="0" borderId="3" xfId="0" applyNumberFormat="1" applyFont="1" applyBorder="1" applyAlignment="1">
      <alignment horizontal="center"/>
    </xf>
    <xf numFmtId="3" fontId="32" fillId="0" borderId="24" xfId="0" applyNumberFormat="1" applyFont="1" applyBorder="1" applyAlignment="1">
      <alignment horizontal="center"/>
    </xf>
    <xf numFmtId="7" fontId="32" fillId="0" borderId="3" xfId="0" applyNumberFormat="1" applyFont="1" applyBorder="1" applyAlignment="1">
      <alignment horizontal="center"/>
    </xf>
    <xf numFmtId="9" fontId="2" fillId="0" borderId="8" xfId="3" applyFont="1" applyBorder="1" applyAlignment="1">
      <alignment horizontal="center"/>
    </xf>
    <xf numFmtId="0" fontId="0" fillId="7" borderId="0" xfId="0" applyFill="1" applyAlignment="1">
      <alignment horizontal="center"/>
    </xf>
    <xf numFmtId="0" fontId="19" fillId="0" borderId="0" xfId="0" applyFont="1" applyAlignment="1">
      <alignment horizontal="center"/>
    </xf>
    <xf numFmtId="3" fontId="0" fillId="8" borderId="0" xfId="0" applyNumberFormat="1" applyFill="1" applyAlignment="1">
      <alignment horizontal="center"/>
    </xf>
    <xf numFmtId="3" fontId="2" fillId="8" borderId="0" xfId="0" applyNumberFormat="1" applyFont="1" applyFill="1" applyAlignment="1">
      <alignment horizontal="center"/>
    </xf>
    <xf numFmtId="3" fontId="2" fillId="9" borderId="0" xfId="0" applyNumberFormat="1" applyFont="1" applyFill="1" applyAlignment="1">
      <alignment horizontal="center"/>
    </xf>
    <xf numFmtId="0" fontId="2" fillId="0" borderId="4" xfId="0" applyFont="1" applyBorder="1" applyAlignment="1">
      <alignment horizontal="center"/>
    </xf>
    <xf numFmtId="3" fontId="40" fillId="9" borderId="0" xfId="0" applyNumberFormat="1" applyFont="1" applyFill="1" applyAlignment="1">
      <alignment horizontal="center"/>
    </xf>
    <xf numFmtId="10" fontId="0" fillId="0" borderId="24" xfId="0" applyNumberFormat="1" applyBorder="1"/>
    <xf numFmtId="10" fontId="2" fillId="0" borderId="43" xfId="0" applyNumberFormat="1" applyFont="1" applyBorder="1" applyAlignment="1">
      <alignment horizontal="center"/>
    </xf>
    <xf numFmtId="10" fontId="2" fillId="0" borderId="20" xfId="0" applyNumberFormat="1" applyFont="1" applyBorder="1" applyAlignment="1">
      <alignment horizontal="center"/>
    </xf>
    <xf numFmtId="0" fontId="2" fillId="0" borderId="7" xfId="0" applyFont="1" applyBorder="1"/>
    <xf numFmtId="0" fontId="1" fillId="0" borderId="44" xfId="0" applyFont="1" applyBorder="1" applyAlignment="1">
      <alignment horizontal="center"/>
    </xf>
    <xf numFmtId="3" fontId="2" fillId="0" borderId="45" xfId="0" applyNumberFormat="1" applyFont="1" applyBorder="1" applyAlignment="1">
      <alignment horizontal="center"/>
    </xf>
    <xf numFmtId="8" fontId="2" fillId="0" borderId="45" xfId="0" applyNumberFormat="1" applyFont="1" applyBorder="1" applyAlignment="1">
      <alignment horizontal="center"/>
    </xf>
    <xf numFmtId="166" fontId="2" fillId="0" borderId="45" xfId="0" applyNumberFormat="1" applyFont="1" applyBorder="1" applyAlignment="1">
      <alignment horizontal="center"/>
    </xf>
    <xf numFmtId="9" fontId="2" fillId="0" borderId="8" xfId="0" applyNumberFormat="1" applyFont="1" applyBorder="1" applyAlignment="1">
      <alignment horizontal="center"/>
    </xf>
    <xf numFmtId="3" fontId="24" fillId="0" borderId="27" xfId="0" applyNumberFormat="1" applyFont="1" applyBorder="1" applyAlignment="1">
      <alignment horizontal="center"/>
    </xf>
    <xf numFmtId="3" fontId="25" fillId="0" borderId="3" xfId="0" quotePrefix="1" applyNumberFormat="1" applyFont="1" applyBorder="1" applyAlignment="1">
      <alignment horizontal="center"/>
    </xf>
    <xf numFmtId="3" fontId="26" fillId="0" borderId="3" xfId="0" applyNumberFormat="1" applyFont="1" applyBorder="1" applyAlignment="1">
      <alignment horizontal="center"/>
    </xf>
    <xf numFmtId="10" fontId="25" fillId="0" borderId="3" xfId="0" applyNumberFormat="1" applyFont="1" applyBorder="1" applyAlignment="1">
      <alignment horizontal="center"/>
    </xf>
    <xf numFmtId="10" fontId="24" fillId="0" borderId="3" xfId="0" applyNumberFormat="1" applyFont="1" applyBorder="1" applyAlignment="1">
      <alignment horizontal="center"/>
    </xf>
    <xf numFmtId="8" fontId="24" fillId="0" borderId="3" xfId="0" applyNumberFormat="1" applyFont="1" applyBorder="1" applyAlignment="1">
      <alignment horizontal="center"/>
    </xf>
    <xf numFmtId="8" fontId="25" fillId="0" borderId="3" xfId="0" applyNumberFormat="1" applyFont="1" applyBorder="1" applyAlignment="1">
      <alignment horizontal="center"/>
    </xf>
    <xf numFmtId="165" fontId="26" fillId="0" borderId="3" xfId="0" applyNumberFormat="1" applyFont="1" applyBorder="1" applyAlignment="1">
      <alignment horizontal="center"/>
    </xf>
    <xf numFmtId="10" fontId="24" fillId="0" borderId="6" xfId="0" applyNumberFormat="1" applyFont="1" applyBorder="1" applyAlignment="1">
      <alignment horizontal="center"/>
    </xf>
    <xf numFmtId="8" fontId="26" fillId="0" borderId="3" xfId="0" applyNumberFormat="1" applyFont="1" applyBorder="1" applyAlignment="1">
      <alignment horizontal="center"/>
    </xf>
    <xf numFmtId="3" fontId="24" fillId="0" borderId="29" xfId="0" applyNumberFormat="1" applyFont="1" applyBorder="1" applyAlignment="1">
      <alignment horizontal="center"/>
    </xf>
    <xf numFmtId="3" fontId="25" fillId="0" borderId="8" xfId="0" applyNumberFormat="1" applyFont="1" applyBorder="1" applyAlignment="1">
      <alignment horizontal="center"/>
    </xf>
    <xf numFmtId="3" fontId="26" fillId="0" borderId="8" xfId="0" applyNumberFormat="1" applyFont="1" applyBorder="1" applyAlignment="1">
      <alignment horizontal="center"/>
    </xf>
    <xf numFmtId="10" fontId="25" fillId="0" borderId="8" xfId="0" applyNumberFormat="1" applyFont="1" applyBorder="1" applyAlignment="1">
      <alignment horizontal="center"/>
    </xf>
    <xf numFmtId="10" fontId="24" fillId="0" borderId="8" xfId="0" applyNumberFormat="1" applyFont="1" applyBorder="1" applyAlignment="1">
      <alignment horizontal="center"/>
    </xf>
    <xf numFmtId="8" fontId="24" fillId="0" borderId="8" xfId="0" applyNumberFormat="1" applyFont="1" applyBorder="1" applyAlignment="1">
      <alignment horizontal="center"/>
    </xf>
    <xf numFmtId="8" fontId="25" fillId="0" borderId="8" xfId="0" applyNumberFormat="1" applyFont="1" applyBorder="1" applyAlignment="1">
      <alignment horizontal="center"/>
    </xf>
    <xf numFmtId="8" fontId="26" fillId="0" borderId="8" xfId="0" applyNumberFormat="1" applyFont="1" applyBorder="1" applyAlignment="1">
      <alignment horizontal="center"/>
    </xf>
    <xf numFmtId="10" fontId="24" fillId="0" borderId="9" xfId="0" applyNumberFormat="1" applyFont="1" applyBorder="1" applyAlignment="1">
      <alignment horizontal="center"/>
    </xf>
    <xf numFmtId="0" fontId="5" fillId="0" borderId="38" xfId="0" applyFont="1" applyBorder="1" applyAlignment="1">
      <alignment horizontal="center"/>
    </xf>
    <xf numFmtId="0" fontId="0" fillId="0" borderId="31" xfId="0" applyBorder="1"/>
    <xf numFmtId="0" fontId="0" fillId="0" borderId="39" xfId="0" applyBorder="1"/>
    <xf numFmtId="0" fontId="22" fillId="0" borderId="38" xfId="0" applyFont="1" applyBorder="1"/>
    <xf numFmtId="0" fontId="20" fillId="0" borderId="1" xfId="0" applyFont="1" applyBorder="1" applyAlignment="1">
      <alignment horizontal="center"/>
    </xf>
    <xf numFmtId="0" fontId="33" fillId="0" borderId="21" xfId="0" applyFont="1" applyBorder="1" applyAlignment="1">
      <alignment horizontal="center"/>
    </xf>
    <xf numFmtId="0" fontId="33" fillId="0" borderId="36" xfId="0" applyFont="1" applyBorder="1" applyAlignment="1">
      <alignment horizontal="center"/>
    </xf>
    <xf numFmtId="0" fontId="22" fillId="0" borderId="37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22" fillId="0" borderId="20" xfId="0" applyFont="1" applyBorder="1" applyAlignment="1">
      <alignment horizontal="center"/>
    </xf>
    <xf numFmtId="0" fontId="36" fillId="0" borderId="1" xfId="0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2" fillId="0" borderId="38" xfId="0" applyFont="1" applyBorder="1" applyAlignment="1">
      <alignment horizontal="center" wrapText="1"/>
    </xf>
    <xf numFmtId="0" fontId="22" fillId="0" borderId="31" xfId="0" applyFont="1" applyBorder="1" applyAlignment="1">
      <alignment horizontal="center" wrapText="1"/>
    </xf>
    <xf numFmtId="0" fontId="22" fillId="0" borderId="39" xfId="0" applyFont="1" applyBorder="1" applyAlignment="1">
      <alignment horizontal="center" wrapText="1"/>
    </xf>
    <xf numFmtId="0" fontId="21" fillId="0" borderId="21" xfId="0" applyFont="1" applyBorder="1" applyAlignment="1">
      <alignment horizontal="center"/>
    </xf>
    <xf numFmtId="0" fontId="21" fillId="0" borderId="36" xfId="0" applyFont="1" applyBorder="1" applyAlignment="1">
      <alignment horizontal="center"/>
    </xf>
    <xf numFmtId="0" fontId="22" fillId="0" borderId="4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23" fillId="0" borderId="5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38" xfId="0" applyFont="1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1" fillId="0" borderId="39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21" xfId="0" applyFont="1" applyBorder="1" applyAlignment="1">
      <alignment horizontal="center"/>
    </xf>
    <xf numFmtId="0" fontId="1" fillId="0" borderId="36" xfId="0" applyFont="1" applyBorder="1" applyAlignment="1">
      <alignment horizontal="center"/>
    </xf>
    <xf numFmtId="0" fontId="6" fillId="6" borderId="0" xfId="0" applyFont="1" applyFill="1"/>
    <xf numFmtId="0" fontId="6" fillId="6" borderId="21" xfId="0" applyFont="1" applyFill="1" applyBorder="1"/>
    <xf numFmtId="0" fontId="0" fillId="6" borderId="21" xfId="0" applyFill="1" applyBorder="1"/>
    <xf numFmtId="0" fontId="6" fillId="0" borderId="0" xfId="0" applyFont="1"/>
    <xf numFmtId="0" fontId="0" fillId="0" borderId="0" xfId="0"/>
    <xf numFmtId="0" fontId="19" fillId="0" borderId="0" xfId="0" applyFont="1"/>
    <xf numFmtId="0" fontId="0" fillId="0" borderId="21" xfId="0" applyBorder="1" applyAlignment="1">
      <alignment horizontal="center"/>
    </xf>
    <xf numFmtId="0" fontId="0" fillId="0" borderId="36" xfId="0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0" fillId="0" borderId="0" xfId="0" applyAlignment="1">
      <alignment horizontal="center"/>
    </xf>
    <xf numFmtId="0" fontId="0" fillId="0" borderId="5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9" xfId="0" applyBorder="1" applyAlignment="1">
      <alignment horizontal="center"/>
    </xf>
    <xf numFmtId="0" fontId="18" fillId="0" borderId="37" xfId="0" applyFont="1" applyBorder="1" applyAlignment="1">
      <alignment horizontal="center"/>
    </xf>
    <xf numFmtId="0" fontId="18" fillId="0" borderId="10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34" fillId="0" borderId="37" xfId="0" applyFont="1" applyBorder="1" applyAlignment="1">
      <alignment horizontal="center"/>
    </xf>
    <xf numFmtId="0" fontId="34" fillId="0" borderId="10" xfId="0" applyFont="1" applyBorder="1" applyAlignment="1">
      <alignment horizontal="center"/>
    </xf>
    <xf numFmtId="0" fontId="34" fillId="0" borderId="20" xfId="0" applyFont="1" applyBorder="1" applyAlignment="1">
      <alignment horizontal="center"/>
    </xf>
    <xf numFmtId="0" fontId="9" fillId="0" borderId="38" xfId="0" applyFont="1" applyBorder="1" applyAlignment="1">
      <alignment horizontal="center"/>
    </xf>
    <xf numFmtId="0" fontId="9" fillId="0" borderId="31" xfId="0" applyFont="1" applyBorder="1" applyAlignment="1">
      <alignment horizontal="center"/>
    </xf>
    <xf numFmtId="0" fontId="9" fillId="0" borderId="39" xfId="0" applyFont="1" applyBorder="1" applyAlignment="1">
      <alignment horizontal="center"/>
    </xf>
  </cellXfs>
  <cellStyles count="4">
    <cellStyle name="Excel Built-in Normal" xfId="2" xr:uid="{00000000-0005-0000-0000-000000000000}"/>
    <cellStyle name="Normal" xfId="0" builtinId="0"/>
    <cellStyle name="Normal 2" xfId="1" xr:uid="{00000000-0005-0000-0000-000002000000}"/>
    <cellStyle name="Percent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939800</xdr:colOff>
      <xdr:row>18</xdr:row>
      <xdr:rowOff>101600</xdr:rowOff>
    </xdr:from>
    <xdr:to>
      <xdr:col>4</xdr:col>
      <xdr:colOff>209550</xdr:colOff>
      <xdr:row>18</xdr:row>
      <xdr:rowOff>101600</xdr:rowOff>
    </xdr:to>
    <xdr:sp macro="" textlink="">
      <xdr:nvSpPr>
        <xdr:cNvPr id="1025" name="Line 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>
          <a:spLocks noChangeShapeType="1"/>
        </xdr:cNvSpPr>
      </xdr:nvSpPr>
      <xdr:spPr bwMode="auto">
        <a:xfrm flipV="1">
          <a:off x="4610100" y="4229100"/>
          <a:ext cx="22796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8000" mc:Ignorable="a14" a14:legacySpreadsheetColorIndex="17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</xdr:col>
      <xdr:colOff>1219200</xdr:colOff>
      <xdr:row>19</xdr:row>
      <xdr:rowOff>107950</xdr:rowOff>
    </xdr:from>
    <xdr:to>
      <xdr:col>3</xdr:col>
      <xdr:colOff>279400</xdr:colOff>
      <xdr:row>19</xdr:row>
      <xdr:rowOff>107950</xdr:rowOff>
    </xdr:to>
    <xdr:sp macro="" textlink="">
      <xdr:nvSpPr>
        <xdr:cNvPr id="1026" name="Line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>
          <a:spLocks noChangeShapeType="1"/>
        </xdr:cNvSpPr>
      </xdr:nvSpPr>
      <xdr:spPr bwMode="auto">
        <a:xfrm>
          <a:off x="3346450" y="4413250"/>
          <a:ext cx="17589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FF0000" mc:Ignorable="a14" a14:legacySpreadsheetColorIndex="10"/>
          </a:solidFill>
          <a:round/>
          <a:headEnd type="triangle" w="med" len="lg"/>
          <a:tailEnd type="triangle" w="med" len="lg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520700</xdr:colOff>
      <xdr:row>17</xdr:row>
      <xdr:rowOff>95250</xdr:rowOff>
    </xdr:from>
    <xdr:to>
      <xdr:col>0</xdr:col>
      <xdr:colOff>2051050</xdr:colOff>
      <xdr:row>17</xdr:row>
      <xdr:rowOff>95250</xdr:rowOff>
    </xdr:to>
    <xdr:sp macro="" textlink="">
      <xdr:nvSpPr>
        <xdr:cNvPr id="1027" name="Line 3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>
          <a:spLocks noChangeShapeType="1"/>
        </xdr:cNvSpPr>
      </xdr:nvSpPr>
      <xdr:spPr bwMode="auto">
        <a:xfrm>
          <a:off x="520700" y="4044950"/>
          <a:ext cx="1530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1809750</xdr:colOff>
      <xdr:row>18</xdr:row>
      <xdr:rowOff>101600</xdr:rowOff>
    </xdr:from>
    <xdr:to>
      <xdr:col>0</xdr:col>
      <xdr:colOff>2082800</xdr:colOff>
      <xdr:row>18</xdr:row>
      <xdr:rowOff>101600</xdr:rowOff>
    </xdr:to>
    <xdr:sp macro="" textlink="">
      <xdr:nvSpPr>
        <xdr:cNvPr id="1028" name="Line 4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>
          <a:spLocks noChangeShapeType="1"/>
        </xdr:cNvSpPr>
      </xdr:nvSpPr>
      <xdr:spPr bwMode="auto">
        <a:xfrm>
          <a:off x="1809750" y="4229100"/>
          <a:ext cx="2730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0</xdr:col>
      <xdr:colOff>1663700</xdr:colOff>
      <xdr:row>19</xdr:row>
      <xdr:rowOff>101600</xdr:rowOff>
    </xdr:from>
    <xdr:to>
      <xdr:col>0</xdr:col>
      <xdr:colOff>2051050</xdr:colOff>
      <xdr:row>19</xdr:row>
      <xdr:rowOff>101600</xdr:rowOff>
    </xdr:to>
    <xdr:sp macro="" textlink="">
      <xdr:nvSpPr>
        <xdr:cNvPr id="1029" name="Line 5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>
          <a:spLocks noChangeShapeType="1"/>
        </xdr:cNvSpPr>
      </xdr:nvSpPr>
      <xdr:spPr bwMode="auto">
        <a:xfrm>
          <a:off x="1663700" y="4406900"/>
          <a:ext cx="387350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48"/>
    <pageSetUpPr fitToPage="1"/>
  </sheetPr>
  <dimension ref="A1:G50"/>
  <sheetViews>
    <sheetView tabSelected="1" zoomScale="140" zoomScaleNormal="140" workbookViewId="0">
      <selection activeCell="J35" sqref="J35"/>
    </sheetView>
  </sheetViews>
  <sheetFormatPr defaultColWidth="8.88671875" defaultRowHeight="13.2" x14ac:dyDescent="0.25"/>
  <cols>
    <col min="1" max="1" width="30.44140625" customWidth="1"/>
    <col min="2" max="2" width="22.109375" customWidth="1"/>
    <col min="3" max="3" width="16.44140625" customWidth="1"/>
    <col min="4" max="4" width="26.44140625" customWidth="1"/>
    <col min="5" max="5" width="17.44140625" bestFit="1" customWidth="1"/>
    <col min="6" max="6" width="23.109375" customWidth="1"/>
    <col min="7" max="7" width="22" customWidth="1"/>
  </cols>
  <sheetData>
    <row r="1" spans="1:7" ht="13.8" thickBot="1" x14ac:dyDescent="0.3"/>
    <row r="2" spans="1:7" ht="25.2" thickBot="1" x14ac:dyDescent="0.45">
      <c r="A2" s="253" t="s">
        <v>175</v>
      </c>
      <c r="B2" s="254"/>
      <c r="C2" s="254"/>
      <c r="D2" s="254"/>
      <c r="E2" s="254"/>
      <c r="F2" s="254"/>
      <c r="G2" s="255"/>
    </row>
    <row r="3" spans="1:7" ht="70.2" thickBot="1" x14ac:dyDescent="0.35">
      <c r="A3" s="25" t="s">
        <v>30</v>
      </c>
      <c r="B3" s="26" t="s">
        <v>169</v>
      </c>
      <c r="C3" s="27" t="s">
        <v>170</v>
      </c>
      <c r="D3" s="26" t="s">
        <v>31</v>
      </c>
      <c r="E3" s="28" t="s">
        <v>32</v>
      </c>
      <c r="F3" s="26" t="s">
        <v>33</v>
      </c>
      <c r="G3" s="29" t="s">
        <v>34</v>
      </c>
    </row>
    <row r="4" spans="1:7" ht="17.399999999999999" x14ac:dyDescent="0.3">
      <c r="A4" s="30"/>
      <c r="B4" s="31"/>
      <c r="C4" s="32"/>
      <c r="D4" s="31"/>
      <c r="E4" s="33"/>
      <c r="F4" s="31"/>
      <c r="G4" s="34"/>
    </row>
    <row r="5" spans="1:7" ht="13.8" x14ac:dyDescent="0.25">
      <c r="A5" s="160" t="s">
        <v>122</v>
      </c>
      <c r="B5" s="39">
        <f>'2026 monthly meters'!K12</f>
        <v>1077.92</v>
      </c>
      <c r="C5" s="35">
        <f>'2026 monthly meters'!I12</f>
        <v>181000</v>
      </c>
      <c r="D5" s="39">
        <f>'2026 monthly meters'!D12</f>
        <v>500.08000000000004</v>
      </c>
      <c r="E5" s="36">
        <f>'2026 monthly meters'!B12</f>
        <v>60600</v>
      </c>
      <c r="F5" s="39">
        <f>B5+D5</f>
        <v>1578</v>
      </c>
      <c r="G5" s="40">
        <f>'Summery Sheet'!C5+'Summery Sheet'!E5</f>
        <v>241600</v>
      </c>
    </row>
    <row r="6" spans="1:7" ht="13.8" x14ac:dyDescent="0.25">
      <c r="A6" s="160" t="s">
        <v>104</v>
      </c>
      <c r="B6" s="39">
        <f>'2026 monthly meters'!K25</f>
        <v>681.36</v>
      </c>
      <c r="C6" s="35">
        <f>'2026 monthly meters'!I25</f>
        <v>90900</v>
      </c>
      <c r="D6" s="39">
        <f>'2026 monthly meters'!D25</f>
        <v>649.42000000000007</v>
      </c>
      <c r="E6" s="36">
        <f>'2026 monthly meters'!B25</f>
        <v>64200</v>
      </c>
      <c r="F6" s="39">
        <f>B6+D6</f>
        <v>1330.7800000000002</v>
      </c>
      <c r="G6" s="40">
        <f t="shared" ref="G6:G16" si="0">C6+E6</f>
        <v>155100</v>
      </c>
    </row>
    <row r="7" spans="1:7" ht="13.8" x14ac:dyDescent="0.25">
      <c r="A7" s="160" t="s">
        <v>20</v>
      </c>
      <c r="B7" s="39">
        <f>'2026 monthly meters'!K37</f>
        <v>517.37</v>
      </c>
      <c r="C7" s="35">
        <f>'2026 monthly meters'!I37</f>
        <v>44100</v>
      </c>
      <c r="D7" s="39">
        <f>'2026 monthly meters'!D37</f>
        <v>502.1</v>
      </c>
      <c r="E7" s="36">
        <f>'2026 monthly meters'!B37</f>
        <v>61400</v>
      </c>
      <c r="F7" s="39">
        <f>B7+D7</f>
        <v>1019.47</v>
      </c>
      <c r="G7" s="40">
        <f t="shared" si="0"/>
        <v>105500</v>
      </c>
    </row>
    <row r="8" spans="1:7" ht="13.8" x14ac:dyDescent="0.25">
      <c r="A8" s="160" t="s">
        <v>21</v>
      </c>
      <c r="B8" s="39">
        <f>'2026 monthly meters'!K49</f>
        <v>533.59</v>
      </c>
      <c r="C8" s="35">
        <f>'2026 monthly meters'!I49</f>
        <v>48900</v>
      </c>
      <c r="D8" s="39">
        <f>'2026 monthly meters'!D49</f>
        <v>472.71999999999997</v>
      </c>
      <c r="E8" s="36">
        <f>'2026 monthly meters'!B49</f>
        <v>52700</v>
      </c>
      <c r="F8" s="39">
        <f t="shared" ref="F8:F16" si="1">B8+D8</f>
        <v>1006.31</v>
      </c>
      <c r="G8" s="40">
        <f t="shared" si="0"/>
        <v>101600</v>
      </c>
    </row>
    <row r="9" spans="1:7" ht="13.8" x14ac:dyDescent="0.25">
      <c r="A9" s="160" t="s">
        <v>22</v>
      </c>
      <c r="B9" s="39">
        <f>'2026 monthly meters'!K61</f>
        <v>0</v>
      </c>
      <c r="C9" s="35">
        <f>'2026 monthly meters'!I61</f>
        <v>0</v>
      </c>
      <c r="D9" s="39">
        <f>'2026 monthly meters'!D61</f>
        <v>0</v>
      </c>
      <c r="E9" s="36">
        <f>'2026 monthly meters'!B61</f>
        <v>0</v>
      </c>
      <c r="F9" s="39">
        <f t="shared" si="1"/>
        <v>0</v>
      </c>
      <c r="G9" s="40">
        <f t="shared" si="0"/>
        <v>0</v>
      </c>
    </row>
    <row r="10" spans="1:7" ht="13.8" x14ac:dyDescent="0.25">
      <c r="A10" s="160" t="s">
        <v>23</v>
      </c>
      <c r="B10" s="39">
        <f>'2026 monthly meters'!K73</f>
        <v>0</v>
      </c>
      <c r="C10" s="35">
        <f>'2026 monthly meters'!I73</f>
        <v>0</v>
      </c>
      <c r="D10" s="39">
        <f>'2026 monthly meters'!D73</f>
        <v>0</v>
      </c>
      <c r="E10" s="36">
        <f>'2026 monthly meters'!B73</f>
        <v>0</v>
      </c>
      <c r="F10" s="39">
        <f t="shared" si="1"/>
        <v>0</v>
      </c>
      <c r="G10" s="40">
        <f t="shared" si="0"/>
        <v>0</v>
      </c>
    </row>
    <row r="11" spans="1:7" ht="13.8" x14ac:dyDescent="0.25">
      <c r="A11" s="160" t="s">
        <v>24</v>
      </c>
      <c r="B11" s="39">
        <f>'2026 monthly meters'!K85</f>
        <v>0</v>
      </c>
      <c r="C11" s="35">
        <f>'2026 monthly meters'!I85</f>
        <v>0</v>
      </c>
      <c r="D11" s="39">
        <f>'2026 monthly meters'!D85</f>
        <v>0</v>
      </c>
      <c r="E11" s="36">
        <f>'2026 monthly meters'!B85</f>
        <v>0</v>
      </c>
      <c r="F11" s="39">
        <f t="shared" si="1"/>
        <v>0</v>
      </c>
      <c r="G11" s="40">
        <f t="shared" si="0"/>
        <v>0</v>
      </c>
    </row>
    <row r="12" spans="1:7" ht="13.8" x14ac:dyDescent="0.25">
      <c r="A12" s="160" t="s">
        <v>25</v>
      </c>
      <c r="B12" s="39">
        <f>'2026 monthly meters'!K97</f>
        <v>0</v>
      </c>
      <c r="C12" s="35">
        <f>'2026 monthly meters'!I97</f>
        <v>0</v>
      </c>
      <c r="D12" s="39">
        <f>'2026 monthly meters'!D97</f>
        <v>0</v>
      </c>
      <c r="E12" s="36">
        <f>'2026 monthly meters'!B97</f>
        <v>0</v>
      </c>
      <c r="F12" s="39">
        <f t="shared" si="1"/>
        <v>0</v>
      </c>
      <c r="G12" s="40">
        <f t="shared" si="0"/>
        <v>0</v>
      </c>
    </row>
    <row r="13" spans="1:7" ht="13.8" x14ac:dyDescent="0.25">
      <c r="A13" s="160" t="s">
        <v>26</v>
      </c>
      <c r="B13" s="39">
        <f>'2026 monthly meters'!K109</f>
        <v>0</v>
      </c>
      <c r="C13" s="35">
        <f>'2026 monthly meters'!I109</f>
        <v>0</v>
      </c>
      <c r="D13" s="39">
        <f>'2026 monthly meters'!D109</f>
        <v>0</v>
      </c>
      <c r="E13" s="36">
        <f>'2026 monthly meters'!B109</f>
        <v>0</v>
      </c>
      <c r="F13" s="39">
        <f>B13+D13</f>
        <v>0</v>
      </c>
      <c r="G13" s="40">
        <f t="shared" si="0"/>
        <v>0</v>
      </c>
    </row>
    <row r="14" spans="1:7" ht="13.8" x14ac:dyDescent="0.25">
      <c r="A14" s="160" t="s">
        <v>27</v>
      </c>
      <c r="B14" s="39">
        <f>'2026 monthly meters'!K121</f>
        <v>0</v>
      </c>
      <c r="C14" s="35">
        <f>'2026 monthly meters'!I121</f>
        <v>0</v>
      </c>
      <c r="D14" s="39">
        <f>'2026 monthly meters'!D121</f>
        <v>0</v>
      </c>
      <c r="E14" s="36">
        <f>'2026 monthly meters'!B121</f>
        <v>0</v>
      </c>
      <c r="F14" s="39">
        <f t="shared" si="1"/>
        <v>0</v>
      </c>
      <c r="G14" s="40">
        <f t="shared" si="0"/>
        <v>0</v>
      </c>
    </row>
    <row r="15" spans="1:7" ht="13.8" x14ac:dyDescent="0.25">
      <c r="A15" s="160" t="s">
        <v>28</v>
      </c>
      <c r="B15" s="39">
        <f>'2026 monthly meters'!K133</f>
        <v>0</v>
      </c>
      <c r="C15" s="35">
        <f>'2026 monthly meters'!I133</f>
        <v>0</v>
      </c>
      <c r="D15" s="39">
        <f>'2026 monthly meters'!D133</f>
        <v>0</v>
      </c>
      <c r="E15" s="36">
        <f>'2026 monthly meters'!B133</f>
        <v>0</v>
      </c>
      <c r="F15" s="39">
        <f t="shared" si="1"/>
        <v>0</v>
      </c>
      <c r="G15" s="40">
        <f t="shared" si="0"/>
        <v>0</v>
      </c>
    </row>
    <row r="16" spans="1:7" ht="13.8" x14ac:dyDescent="0.25">
      <c r="A16" s="160" t="s">
        <v>29</v>
      </c>
      <c r="B16" s="39">
        <f>'2026 monthly meters'!K145</f>
        <v>0</v>
      </c>
      <c r="C16" s="35">
        <f>'2026 monthly meters'!I145</f>
        <v>0</v>
      </c>
      <c r="D16" s="39">
        <f>'2026 monthly meters'!D145</f>
        <v>0</v>
      </c>
      <c r="E16" s="36">
        <f>'2026 monthly meters'!B145</f>
        <v>0</v>
      </c>
      <c r="F16" s="39">
        <f t="shared" si="1"/>
        <v>0</v>
      </c>
      <c r="G16" s="40">
        <f t="shared" si="0"/>
        <v>0</v>
      </c>
    </row>
    <row r="17" spans="1:7" ht="13.8" x14ac:dyDescent="0.25">
      <c r="A17" s="161"/>
      <c r="B17" s="166"/>
      <c r="C17" s="37"/>
      <c r="D17" s="171"/>
      <c r="E17" s="38"/>
      <c r="F17" s="171"/>
      <c r="G17" s="172"/>
    </row>
    <row r="18" spans="1:7" ht="13.8" x14ac:dyDescent="0.25">
      <c r="A18" s="162" t="s">
        <v>35</v>
      </c>
      <c r="B18" s="39">
        <f>SUM(B5:B17)</f>
        <v>2810.2400000000002</v>
      </c>
      <c r="C18" s="35">
        <f>SUM(C5:C17)</f>
        <v>364900</v>
      </c>
      <c r="D18" s="39">
        <f>SUM(D5:D16)</f>
        <v>2124.3199999999997</v>
      </c>
      <c r="E18" s="36">
        <f>SUM(E5:E16)</f>
        <v>238900</v>
      </c>
      <c r="F18" s="39">
        <f>SUM(F5:F16)</f>
        <v>4934.5599999999995</v>
      </c>
      <c r="G18" s="40">
        <f>SUM(G5:G16)</f>
        <v>603800</v>
      </c>
    </row>
    <row r="19" spans="1:7" ht="13.8" x14ac:dyDescent="0.25">
      <c r="A19" s="163" t="s">
        <v>36</v>
      </c>
      <c r="B19" s="167"/>
      <c r="C19" s="169">
        <f>C18/G18</f>
        <v>0.60433918516064922</v>
      </c>
      <c r="D19" s="39"/>
      <c r="E19" s="41">
        <f>E18/G18</f>
        <v>0.39566081483935078</v>
      </c>
      <c r="F19" s="42">
        <v>1</v>
      </c>
      <c r="G19" s="173">
        <v>1</v>
      </c>
    </row>
    <row r="20" spans="1:7" ht="13.8" x14ac:dyDescent="0.25">
      <c r="A20" s="162" t="s">
        <v>37</v>
      </c>
      <c r="B20" s="43">
        <f>B18/F18</f>
        <v>0.56950163743069304</v>
      </c>
      <c r="C20" s="170"/>
      <c r="D20" s="202">
        <f>D18/F18</f>
        <v>0.43049836256930707</v>
      </c>
      <c r="E20" s="44"/>
      <c r="F20" s="45"/>
      <c r="G20" s="46"/>
    </row>
    <row r="21" spans="1:7" ht="13.8" x14ac:dyDescent="0.25">
      <c r="A21" s="164"/>
      <c r="B21" s="167"/>
      <c r="C21" s="167"/>
      <c r="D21" s="167"/>
      <c r="G21" s="46"/>
    </row>
    <row r="22" spans="1:7" ht="13.8" thickBot="1" x14ac:dyDescent="0.3">
      <c r="A22" s="165"/>
      <c r="B22" s="168"/>
      <c r="C22" s="47"/>
      <c r="D22" s="47"/>
      <c r="E22" s="47"/>
      <c r="F22" s="47"/>
      <c r="G22" s="48"/>
    </row>
    <row r="23" spans="1:7" ht="13.8" thickBot="1" x14ac:dyDescent="0.3"/>
    <row r="24" spans="1:7" s="96" customFormat="1" ht="16.2" thickBot="1" x14ac:dyDescent="0.35">
      <c r="A24" s="256" t="s">
        <v>161</v>
      </c>
      <c r="B24" s="254"/>
      <c r="C24" s="254"/>
      <c r="D24" s="254"/>
      <c r="E24" s="254"/>
      <c r="F24" s="254"/>
      <c r="G24" s="255"/>
    </row>
    <row r="25" spans="1:7" x14ac:dyDescent="0.25">
      <c r="A25" s="132"/>
      <c r="B25" s="133" t="s">
        <v>123</v>
      </c>
      <c r="C25" s="133" t="s">
        <v>51</v>
      </c>
      <c r="D25" s="133" t="s">
        <v>38</v>
      </c>
      <c r="E25" s="133" t="s">
        <v>39</v>
      </c>
      <c r="F25" s="133" t="s">
        <v>40</v>
      </c>
      <c r="G25" s="134" t="s">
        <v>41</v>
      </c>
    </row>
    <row r="26" spans="1:7" ht="16.2" thickBot="1" x14ac:dyDescent="0.35">
      <c r="A26" s="181" t="s">
        <v>42</v>
      </c>
      <c r="B26" s="175">
        <v>13324400</v>
      </c>
      <c r="C26" s="176">
        <v>30398.43</v>
      </c>
      <c r="D26" s="177">
        <v>11242400</v>
      </c>
      <c r="E26" s="178">
        <v>2082000</v>
      </c>
      <c r="F26" s="179">
        <v>24151.32</v>
      </c>
      <c r="G26" s="180">
        <v>6247.11</v>
      </c>
    </row>
    <row r="27" spans="1:7" ht="16.2" thickBot="1" x14ac:dyDescent="0.35">
      <c r="A27" s="181" t="s">
        <v>148</v>
      </c>
      <c r="B27" s="175">
        <v>11644900</v>
      </c>
      <c r="C27" s="176">
        <v>26618.799999999999</v>
      </c>
      <c r="D27" s="177">
        <v>9893800</v>
      </c>
      <c r="E27" s="178">
        <v>1751100</v>
      </c>
      <c r="F27" s="179">
        <v>21196.46</v>
      </c>
      <c r="G27" s="180">
        <v>5422.34</v>
      </c>
    </row>
    <row r="28" spans="1:7" ht="16.2" thickBot="1" x14ac:dyDescent="0.35">
      <c r="A28" s="181" t="s">
        <v>45</v>
      </c>
      <c r="B28" s="175">
        <v>11786300</v>
      </c>
      <c r="C28" s="176">
        <v>27209.96</v>
      </c>
      <c r="D28" s="177">
        <v>9665100</v>
      </c>
      <c r="E28" s="178">
        <v>2121200</v>
      </c>
      <c r="F28" s="179">
        <v>21017.41</v>
      </c>
      <c r="G28" s="180">
        <v>6192.55</v>
      </c>
    </row>
    <row r="29" spans="1:7" ht="16.2" thickBot="1" x14ac:dyDescent="0.35">
      <c r="A29" s="181" t="s">
        <v>43</v>
      </c>
      <c r="B29" s="175">
        <v>9673200</v>
      </c>
      <c r="C29" s="176">
        <v>23441.48</v>
      </c>
      <c r="D29" s="177">
        <v>7492400</v>
      </c>
      <c r="E29" s="178">
        <v>2180800</v>
      </c>
      <c r="F29" s="179">
        <v>16869.63</v>
      </c>
      <c r="G29" s="180">
        <v>6571.85</v>
      </c>
    </row>
    <row r="30" spans="1:7" ht="16.2" thickBot="1" x14ac:dyDescent="0.35">
      <c r="A30" s="174" t="s">
        <v>44</v>
      </c>
      <c r="B30" s="175">
        <v>5167900</v>
      </c>
      <c r="C30" s="176">
        <v>14765.47</v>
      </c>
      <c r="D30" s="177">
        <v>3865800</v>
      </c>
      <c r="E30" s="178">
        <v>1302100</v>
      </c>
      <c r="F30" s="179">
        <v>9872.92</v>
      </c>
      <c r="G30" s="180">
        <v>4892.55</v>
      </c>
    </row>
    <row r="31" spans="1:7" ht="16.2" thickBot="1" x14ac:dyDescent="0.35">
      <c r="A31" s="181" t="s">
        <v>110</v>
      </c>
      <c r="B31" s="175">
        <f>'Prior years Summery'!E96</f>
        <v>5450600</v>
      </c>
      <c r="C31" s="176">
        <f>'Prior years Summery'!J96</f>
        <v>15388.63</v>
      </c>
      <c r="D31" s="177">
        <f>'Prior years Summery'!D96</f>
        <v>3342600</v>
      </c>
      <c r="E31" s="178">
        <f>'Prior years Summery'!C96</f>
        <v>2108000</v>
      </c>
      <c r="F31" s="179">
        <f>'Prior years Summery'!I96</f>
        <v>8925.91</v>
      </c>
      <c r="G31" s="180">
        <f>'Prior years Summery'!H96</f>
        <v>6462.7199999999993</v>
      </c>
    </row>
    <row r="32" spans="1:7" ht="16.2" thickBot="1" x14ac:dyDescent="0.35">
      <c r="A32" s="181" t="s">
        <v>125</v>
      </c>
      <c r="B32" s="175">
        <f>'Prior years Summery'!E115</f>
        <v>5766300</v>
      </c>
      <c r="C32" s="176">
        <f>'Prior years Summery'!J115</f>
        <v>15947.26</v>
      </c>
      <c r="D32" s="177">
        <f>'Prior years Summery'!D115</f>
        <v>3850700</v>
      </c>
      <c r="E32" s="178">
        <f>'Prior years Summery'!C115</f>
        <v>1915600</v>
      </c>
      <c r="F32" s="179">
        <f>'Prior years Summery'!I115</f>
        <v>9855.19</v>
      </c>
      <c r="G32" s="180">
        <f>'Prior years Summery'!H115</f>
        <v>6092.07</v>
      </c>
    </row>
    <row r="33" spans="1:7" ht="16.2" thickBot="1" x14ac:dyDescent="0.35">
      <c r="A33" s="181" t="s">
        <v>128</v>
      </c>
      <c r="B33" s="175">
        <f>'Prior years Summery'!E134</f>
        <v>3778300</v>
      </c>
      <c r="C33" s="176">
        <f>'Prior years Summery'!J134</f>
        <v>12006.29</v>
      </c>
      <c r="D33" s="177">
        <f>'Prior years Summery'!D134</f>
        <v>2398200</v>
      </c>
      <c r="E33" s="178">
        <f>'Prior years Summery'!C134</f>
        <v>1380100</v>
      </c>
      <c r="F33" s="179">
        <f>'Prior years Summery'!I134</f>
        <v>6989.2699999999995</v>
      </c>
      <c r="G33" s="180">
        <f>'Prior years Summery'!H134</f>
        <v>5017.0199999999995</v>
      </c>
    </row>
    <row r="34" spans="1:7" ht="16.2" thickBot="1" x14ac:dyDescent="0.35">
      <c r="A34" s="181" t="s">
        <v>131</v>
      </c>
      <c r="B34" s="175">
        <f>'Prior years Summery'!E152</f>
        <v>5439800</v>
      </c>
      <c r="C34" s="176">
        <f>'Prior years Summery'!J152</f>
        <v>20429.32</v>
      </c>
      <c r="D34" s="177">
        <f>'Prior years Summery'!D152</f>
        <v>3465400</v>
      </c>
      <c r="E34" s="178">
        <f>'Prior years Summery'!C152</f>
        <v>1974400</v>
      </c>
      <c r="F34" s="179">
        <f>'Prior years Summery'!I152</f>
        <v>11534.030000000002</v>
      </c>
      <c r="G34" s="180">
        <f>'Prior years Summery'!H152</f>
        <v>8895.2900000000009</v>
      </c>
    </row>
    <row r="35" spans="1:7" ht="16.2" thickBot="1" x14ac:dyDescent="0.35">
      <c r="A35" s="174" t="s">
        <v>133</v>
      </c>
      <c r="B35" s="175">
        <f>'Prior years Summery'!E170</f>
        <v>3850660</v>
      </c>
      <c r="C35" s="176">
        <f>'Prior years Summery'!J170</f>
        <v>20923.469999999998</v>
      </c>
      <c r="D35" s="177">
        <f>'Prior years Summery'!D170</f>
        <v>2486200</v>
      </c>
      <c r="E35" s="178">
        <f>'Prior years Summery'!C170</f>
        <v>1364460</v>
      </c>
      <c r="F35" s="179">
        <f>'Prior years Summery'!I170</f>
        <v>11284.32</v>
      </c>
      <c r="G35" s="180">
        <f>'Prior years Summery'!H170</f>
        <v>9639.15</v>
      </c>
    </row>
    <row r="36" spans="1:7" ht="16.2" thickBot="1" x14ac:dyDescent="0.35">
      <c r="A36" s="181" t="s">
        <v>137</v>
      </c>
      <c r="B36" s="175">
        <f>'Prior years Summery'!E188</f>
        <v>4954200</v>
      </c>
      <c r="C36" s="176">
        <f>'Prior years Summery'!J188</f>
        <v>27639.67</v>
      </c>
      <c r="D36" s="177">
        <f>'Prior years Summery'!D188</f>
        <v>3251400</v>
      </c>
      <c r="E36" s="178">
        <f>'Prior years Summery'!C188</f>
        <v>1702800</v>
      </c>
      <c r="F36" s="179">
        <f>'Prior years Summery'!I188</f>
        <v>16829.5</v>
      </c>
      <c r="G36" s="180">
        <f>'Prior years Summery'!H188</f>
        <v>10810.17</v>
      </c>
    </row>
    <row r="37" spans="1:7" ht="14.25" customHeight="1" thickBot="1" x14ac:dyDescent="0.35">
      <c r="A37" s="181" t="s">
        <v>140</v>
      </c>
      <c r="B37" s="175">
        <f>'Prior years Summery'!E206</f>
        <v>4444200</v>
      </c>
      <c r="C37" s="176">
        <f>'Prior years Summery'!J206</f>
        <v>28191.229999999996</v>
      </c>
      <c r="D37" s="177">
        <f>'Prior years Summery'!D206</f>
        <v>3047600</v>
      </c>
      <c r="E37" s="178">
        <f>'Prior years Summery'!C206</f>
        <v>1396600</v>
      </c>
      <c r="F37" s="179">
        <f>'Prior years Summery'!I206</f>
        <v>17531.3</v>
      </c>
      <c r="G37" s="180">
        <f>'Prior years Summery'!H206</f>
        <v>10659.929999999998</v>
      </c>
    </row>
    <row r="38" spans="1:7" ht="16.2" thickBot="1" x14ac:dyDescent="0.35">
      <c r="A38" s="174" t="s">
        <v>141</v>
      </c>
      <c r="B38" s="175">
        <f>'Prior years Summery'!E224</f>
        <v>4141500</v>
      </c>
      <c r="C38" s="176">
        <f>'Prior years Summery'!J224</f>
        <v>27578.840000000004</v>
      </c>
      <c r="D38" s="177">
        <f>'Prior years Summery'!D224</f>
        <v>2564200</v>
      </c>
      <c r="E38" s="178">
        <f>'Prior years Summery'!C224</f>
        <v>1577300</v>
      </c>
      <c r="F38" s="179">
        <f>'Prior years Summery'!I224</f>
        <v>16610.629999999997</v>
      </c>
      <c r="G38" s="180">
        <f>'Prior years Summery'!H224</f>
        <v>10968.210000000001</v>
      </c>
    </row>
    <row r="39" spans="1:7" ht="16.2" thickBot="1" x14ac:dyDescent="0.35">
      <c r="A39" s="174" t="s">
        <v>154</v>
      </c>
      <c r="B39" s="175">
        <f>'Prior years Summery'!E242</f>
        <v>3342135</v>
      </c>
      <c r="C39" s="176">
        <f>'Prior years Summery'!J242</f>
        <v>21266.58</v>
      </c>
      <c r="D39" s="177">
        <f>'Prior years Summery'!D242</f>
        <v>2344733</v>
      </c>
      <c r="E39" s="178">
        <f>'Prior years Summery'!C242</f>
        <v>997402</v>
      </c>
      <c r="F39" s="179">
        <f>'Prior years Summery'!I242</f>
        <v>13434.98</v>
      </c>
      <c r="G39" s="180">
        <f>'Prior years Summery'!H242</f>
        <v>7831.5999999999995</v>
      </c>
    </row>
    <row r="40" spans="1:7" ht="16.2" thickBot="1" x14ac:dyDescent="0.35">
      <c r="A40" s="174" t="s">
        <v>155</v>
      </c>
      <c r="B40" s="175">
        <f>'Prior years Summery'!E260</f>
        <v>3346200</v>
      </c>
      <c r="C40" s="176">
        <f>'Prior years Summery'!J260</f>
        <v>15514.619999999999</v>
      </c>
      <c r="D40" s="177">
        <f>'Prior years Summery'!D260</f>
        <v>2362600</v>
      </c>
      <c r="E40" s="178">
        <f>'Prior years Summery'!C260</f>
        <v>983600</v>
      </c>
      <c r="F40" s="179">
        <f>'Prior years Summery'!I260</f>
        <v>12162.619999999999</v>
      </c>
      <c r="G40" s="180">
        <f>'Prior years Summery'!H260</f>
        <v>3352</v>
      </c>
    </row>
    <row r="41" spans="1:7" ht="16.2" thickBot="1" x14ac:dyDescent="0.35">
      <c r="A41" s="174" t="s">
        <v>158</v>
      </c>
      <c r="B41" s="175">
        <f>'Prior years Summery'!E278</f>
        <v>2904400</v>
      </c>
      <c r="C41" s="176">
        <f>'Prior years Summery'!J278</f>
        <v>23622.659999999996</v>
      </c>
      <c r="D41" s="177">
        <f>'Prior years Summery'!D278</f>
        <v>1877900</v>
      </c>
      <c r="E41" s="178">
        <f>'Prior years Summery'!C278</f>
        <v>1026500</v>
      </c>
      <c r="F41" s="179">
        <f>'Prior years Summery'!I278</f>
        <v>13709.140000000001</v>
      </c>
      <c r="G41" s="180">
        <f>'Prior years Summery'!H278</f>
        <v>9913.52</v>
      </c>
    </row>
    <row r="42" spans="1:7" ht="16.2" thickBot="1" x14ac:dyDescent="0.35">
      <c r="A42" s="187" t="s">
        <v>160</v>
      </c>
      <c r="B42" s="189">
        <f>'Prior years Summery'!E296</f>
        <v>2490680</v>
      </c>
      <c r="C42" s="190">
        <f>'Prior years Summery'!J296</f>
        <v>19679.989999999998</v>
      </c>
      <c r="D42" s="191">
        <f>'Prior years Summery'!D296</f>
        <v>1359120</v>
      </c>
      <c r="E42" s="192">
        <f>'Prior years Summery'!C296</f>
        <v>1320320</v>
      </c>
      <c r="F42" s="193">
        <f>'Prior years Summery'!I296</f>
        <v>9636.6200000000008</v>
      </c>
      <c r="G42" s="194">
        <f>'Prior years Summery'!H296</f>
        <v>10043.369999999999</v>
      </c>
    </row>
    <row r="43" spans="1:7" ht="16.2" thickBot="1" x14ac:dyDescent="0.35">
      <c r="A43" s="195" t="s">
        <v>164</v>
      </c>
      <c r="B43" s="196">
        <f>'Prior years Summery'!E314</f>
        <v>3651030</v>
      </c>
      <c r="C43" s="197">
        <f>'Prior years Summery'!J314</f>
        <v>23367.52</v>
      </c>
      <c r="D43" s="198">
        <f>'Prior years Summery'!D314</f>
        <v>1865520</v>
      </c>
      <c r="E43" s="199">
        <f>'Prior years Summery'!C314</f>
        <v>1785510</v>
      </c>
      <c r="F43" s="200">
        <f>'Prior years Summery'!I314</f>
        <v>11613.39</v>
      </c>
      <c r="G43" s="201">
        <f>'Prior years Summery'!H314</f>
        <v>11754.13</v>
      </c>
    </row>
    <row r="44" spans="1:7" ht="16.2" thickBot="1" x14ac:dyDescent="0.35">
      <c r="A44" s="195" t="s">
        <v>165</v>
      </c>
      <c r="B44" s="196">
        <f>'Prior years Summery'!E332</f>
        <v>3286390</v>
      </c>
      <c r="C44" s="197">
        <f>'Prior years Summery'!J332</f>
        <v>21009.53</v>
      </c>
      <c r="D44" s="198">
        <f>'Prior years Summery'!D332</f>
        <v>1541800</v>
      </c>
      <c r="E44" s="199">
        <f>'Prior years Summery'!C332</f>
        <v>1744590</v>
      </c>
      <c r="F44" s="200">
        <f>'Prior years Summery'!I332</f>
        <v>10209.350000000002</v>
      </c>
      <c r="G44" s="201">
        <f>'Prior years Summery'!H332</f>
        <v>10800.180000000002</v>
      </c>
    </row>
    <row r="45" spans="1:7" ht="16.2" thickBot="1" x14ac:dyDescent="0.35">
      <c r="A45" s="195" t="s">
        <v>174</v>
      </c>
      <c r="B45" s="196">
        <f>'Prior years Summery'!E350</f>
        <v>2494500</v>
      </c>
      <c r="C45" s="197">
        <f>'Prior years Summery'!J350</f>
        <v>18002.670000000002</v>
      </c>
      <c r="D45" s="198">
        <f>'Prior years Summery'!D350</f>
        <v>1347300</v>
      </c>
      <c r="E45" s="199">
        <f>'Prior years Summery'!C350</f>
        <v>1147200</v>
      </c>
      <c r="F45" s="200">
        <f>'Prior years Summery'!I350</f>
        <v>549.78</v>
      </c>
      <c r="G45" s="201">
        <f>'Prior years Summery'!H350</f>
        <v>8344.1</v>
      </c>
    </row>
    <row r="46" spans="1:7" ht="16.2" thickBot="1" x14ac:dyDescent="0.35">
      <c r="A46" s="195" t="s">
        <v>178</v>
      </c>
      <c r="B46" s="196">
        <f>'Prior years Summery'!E368</f>
        <v>603800</v>
      </c>
      <c r="C46" s="197">
        <f>'Prior years Summery'!J368</f>
        <v>5451.93</v>
      </c>
      <c r="D46" s="198">
        <f>'Prior years Summery'!D368</f>
        <v>364900</v>
      </c>
      <c r="E46" s="199">
        <f>'Prior years Summery'!C368</f>
        <v>238900</v>
      </c>
      <c r="F46" s="200">
        <f>'Prior years Summery'!I368</f>
        <v>3327.61</v>
      </c>
      <c r="G46" s="201">
        <f>'Prior years Summery'!H368</f>
        <v>2124.3199999999997</v>
      </c>
    </row>
    <row r="47" spans="1:7" ht="40.200000000000003" thickBot="1" x14ac:dyDescent="0.3">
      <c r="A47" s="121" t="s">
        <v>126</v>
      </c>
    </row>
    <row r="48" spans="1:7" ht="17.399999999999999" x14ac:dyDescent="0.3">
      <c r="A48" s="158" t="s">
        <v>168</v>
      </c>
    </row>
    <row r="49" spans="1:7" ht="78" x14ac:dyDescent="0.25">
      <c r="A49" s="148" t="s">
        <v>149</v>
      </c>
    </row>
    <row r="50" spans="1:7" s="96" customFormat="1" ht="15.6" x14ac:dyDescent="0.3">
      <c r="A50" s="97" t="s">
        <v>136</v>
      </c>
      <c r="B50"/>
      <c r="C50"/>
      <c r="D50"/>
      <c r="E50"/>
      <c r="F50"/>
      <c r="G50"/>
    </row>
  </sheetData>
  <mergeCells count="2">
    <mergeCell ref="A2:G2"/>
    <mergeCell ref="A24:G24"/>
  </mergeCells>
  <phoneticPr fontId="4" type="noConversion"/>
  <printOptions horizontalCentered="1" verticalCentered="1" gridLines="1"/>
  <pageMargins left="0.36" right="0.21" top="1" bottom="1" header="0.5" footer="0.5"/>
  <pageSetup scale="63" orientation="landscape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K145"/>
  <sheetViews>
    <sheetView topLeftCell="A106" workbookViewId="0">
      <selection activeCell="B145" sqref="B145"/>
    </sheetView>
  </sheetViews>
  <sheetFormatPr defaultColWidth="8.88671875" defaultRowHeight="13.2" x14ac:dyDescent="0.25"/>
  <cols>
    <col min="10" max="10" width="9.44140625" bestFit="1" customWidth="1"/>
  </cols>
  <sheetData>
    <row r="1" spans="1:11" ht="13.8" thickBot="1" x14ac:dyDescent="0.3">
      <c r="E1" s="288" t="s">
        <v>150</v>
      </c>
      <c r="F1" s="287"/>
      <c r="G1" s="287"/>
    </row>
    <row r="2" spans="1:11" x14ac:dyDescent="0.25">
      <c r="A2" s="280" t="s">
        <v>0</v>
      </c>
      <c r="B2" s="281"/>
      <c r="C2" s="281"/>
      <c r="D2" s="281"/>
      <c r="E2" s="282"/>
      <c r="F2" s="2"/>
      <c r="G2" s="280" t="s">
        <v>1</v>
      </c>
      <c r="H2" s="281"/>
      <c r="I2" s="281"/>
      <c r="J2" s="281"/>
      <c r="K2" s="282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1</v>
      </c>
      <c r="C6" s="12">
        <f>B6/B12</f>
        <v>1</v>
      </c>
      <c r="D6" s="116">
        <v>74.05</v>
      </c>
      <c r="E6" s="14">
        <f>D6/D12</f>
        <v>0.19999999999999998</v>
      </c>
      <c r="F6" s="15"/>
      <c r="G6" s="16" t="s">
        <v>10</v>
      </c>
      <c r="H6" s="11">
        <v>0</v>
      </c>
      <c r="I6" s="12">
        <f>H6/H12</f>
        <v>0</v>
      </c>
      <c r="J6" s="116">
        <v>74.05</v>
      </c>
      <c r="K6" s="14">
        <f>J6/J12</f>
        <v>0.15091609432001141</v>
      </c>
    </row>
    <row r="7" spans="1:11" x14ac:dyDescent="0.25">
      <c r="A7" s="16" t="s">
        <v>11</v>
      </c>
      <c r="B7" s="11">
        <v>0</v>
      </c>
      <c r="C7" s="12">
        <f>B7/B12</f>
        <v>0</v>
      </c>
      <c r="D7" s="116">
        <v>74.05</v>
      </c>
      <c r="E7" s="14">
        <f>D7/D12</f>
        <v>0.19999999999999998</v>
      </c>
      <c r="F7" s="15"/>
      <c r="G7" s="16" t="s">
        <v>12</v>
      </c>
      <c r="H7" s="11">
        <v>0</v>
      </c>
      <c r="I7" s="12">
        <f>H7/H12</f>
        <v>0</v>
      </c>
      <c r="J7" s="116">
        <v>74.05</v>
      </c>
      <c r="K7" s="14">
        <f>J7/J12</f>
        <v>0.15091609432001141</v>
      </c>
    </row>
    <row r="8" spans="1:11" x14ac:dyDescent="0.25">
      <c r="A8" s="16" t="s">
        <v>13</v>
      </c>
      <c r="B8" s="11">
        <v>0</v>
      </c>
      <c r="C8" s="12">
        <f>B8/B12</f>
        <v>0</v>
      </c>
      <c r="D8" s="116">
        <v>74.05</v>
      </c>
      <c r="E8" s="14">
        <f>D8/D12</f>
        <v>0.19999999999999998</v>
      </c>
      <c r="F8" s="15"/>
      <c r="G8" s="16" t="s">
        <v>14</v>
      </c>
      <c r="H8" s="11">
        <v>0</v>
      </c>
      <c r="I8" s="12">
        <f>H8/H12</f>
        <v>0</v>
      </c>
      <c r="J8" s="151">
        <v>74.05</v>
      </c>
      <c r="K8" s="14">
        <f>J8/J12</f>
        <v>0.15091609432001141</v>
      </c>
    </row>
    <row r="9" spans="1:11" x14ac:dyDescent="0.25">
      <c r="A9" s="16" t="s">
        <v>15</v>
      </c>
      <c r="B9" s="11">
        <v>0</v>
      </c>
      <c r="C9" s="12">
        <f>B9/B12</f>
        <v>0</v>
      </c>
      <c r="D9" s="116">
        <v>74.05</v>
      </c>
      <c r="E9" s="14">
        <f>D9/D12</f>
        <v>0.19999999999999998</v>
      </c>
      <c r="F9" s="15"/>
      <c r="G9" s="147" t="s">
        <v>16</v>
      </c>
      <c r="H9" s="11">
        <v>35500</v>
      </c>
      <c r="I9" s="12">
        <f>H9/H12</f>
        <v>1</v>
      </c>
      <c r="J9" s="116">
        <v>194.47</v>
      </c>
      <c r="K9" s="14">
        <f>J9/J12</f>
        <v>0.39633562271995432</v>
      </c>
    </row>
    <row r="10" spans="1:11" x14ac:dyDescent="0.25">
      <c r="A10" s="16" t="s">
        <v>17</v>
      </c>
      <c r="B10" s="11">
        <v>0</v>
      </c>
      <c r="C10" s="12">
        <f>B10/B12</f>
        <v>0</v>
      </c>
      <c r="D10" s="116">
        <v>74.05</v>
      </c>
      <c r="E10" s="14">
        <f>D10/D12</f>
        <v>0.19999999999999998</v>
      </c>
      <c r="F10" s="15"/>
      <c r="G10" s="16" t="s">
        <v>18</v>
      </c>
      <c r="H10" s="11">
        <v>0</v>
      </c>
      <c r="I10" s="12">
        <f>H10/H12</f>
        <v>0</v>
      </c>
      <c r="J10" s="116">
        <v>74.05</v>
      </c>
      <c r="K10" s="14">
        <f>J10/J12</f>
        <v>0.15091609432001141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1</v>
      </c>
      <c r="C12" s="21">
        <f>SUM(C6:C11)</f>
        <v>1</v>
      </c>
      <c r="D12" s="22">
        <f>SUM(D6:D11)</f>
        <v>370.25</v>
      </c>
      <c r="E12" s="23">
        <f>SUM(E6:E11)</f>
        <v>0.99999999999999989</v>
      </c>
      <c r="F12" s="24"/>
      <c r="G12" s="19" t="s">
        <v>19</v>
      </c>
      <c r="H12" s="20">
        <f>SUM(H6:H11)</f>
        <v>35500</v>
      </c>
      <c r="I12" s="21">
        <f>SUM(I6:I11)</f>
        <v>1</v>
      </c>
      <c r="J12" s="22">
        <f>SUM(J6:J10)</f>
        <v>490.67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77"/>
      <c r="B14" s="278"/>
      <c r="C14" s="278"/>
      <c r="D14" s="278"/>
      <c r="E14" s="279"/>
      <c r="F14" s="2"/>
      <c r="G14" s="277"/>
      <c r="H14" s="278"/>
      <c r="I14" s="278"/>
      <c r="J14" s="278"/>
      <c r="K14" s="279"/>
    </row>
    <row r="15" spans="1:11" x14ac:dyDescent="0.25">
      <c r="A15" s="280" t="s">
        <v>0</v>
      </c>
      <c r="B15" s="281"/>
      <c r="C15" s="281"/>
      <c r="D15" s="281"/>
      <c r="E15" s="282"/>
      <c r="F15" s="2"/>
      <c r="G15" s="280" t="s">
        <v>1</v>
      </c>
      <c r="H15" s="281"/>
      <c r="I15" s="281"/>
      <c r="J15" s="281"/>
      <c r="K15" s="282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0</v>
      </c>
      <c r="C19" s="12">
        <f>B19/B25</f>
        <v>0</v>
      </c>
      <c r="D19" s="13">
        <v>73.959999999999994</v>
      </c>
      <c r="E19" s="14">
        <f>D19/D25</f>
        <v>0.2</v>
      </c>
      <c r="F19" s="15"/>
      <c r="G19" s="16" t="s">
        <v>10</v>
      </c>
      <c r="H19" s="11">
        <v>0</v>
      </c>
      <c r="I19" s="12">
        <f>H19/H25</f>
        <v>0</v>
      </c>
      <c r="J19" s="115">
        <v>73.959999999999994</v>
      </c>
      <c r="K19" s="14">
        <f>J19/J25</f>
        <v>0.1585831296367769</v>
      </c>
    </row>
    <row r="20" spans="1:11" x14ac:dyDescent="0.25">
      <c r="A20" s="16" t="s">
        <v>11</v>
      </c>
      <c r="B20" s="11">
        <v>0</v>
      </c>
      <c r="C20" s="12">
        <f>B20/B25</f>
        <v>0</v>
      </c>
      <c r="D20" s="13">
        <v>73.959999999999994</v>
      </c>
      <c r="E20" s="14">
        <f>D20/D25</f>
        <v>0.2</v>
      </c>
      <c r="F20" s="15"/>
      <c r="G20" s="16" t="s">
        <v>12</v>
      </c>
      <c r="H20" s="11">
        <v>0</v>
      </c>
      <c r="I20" s="12">
        <f>H20/H25</f>
        <v>0</v>
      </c>
      <c r="J20" s="115">
        <v>73.959999999999994</v>
      </c>
      <c r="K20" s="14">
        <f>J20/J25</f>
        <v>0.1585831296367769</v>
      </c>
    </row>
    <row r="21" spans="1:11" x14ac:dyDescent="0.25">
      <c r="A21" s="16" t="s">
        <v>13</v>
      </c>
      <c r="B21" s="11">
        <v>0</v>
      </c>
      <c r="C21" s="18">
        <f>B21/B25</f>
        <v>0</v>
      </c>
      <c r="D21" s="13">
        <v>73.959999999999994</v>
      </c>
      <c r="E21" s="14">
        <f>D21/D25</f>
        <v>0.2</v>
      </c>
      <c r="F21" s="15"/>
      <c r="G21" s="16" t="s">
        <v>14</v>
      </c>
      <c r="H21" s="11">
        <v>0</v>
      </c>
      <c r="I21" s="12">
        <f>H21/H25</f>
        <v>0</v>
      </c>
      <c r="J21" s="115">
        <v>73.959999999999994</v>
      </c>
      <c r="K21" s="14">
        <f>J21/J25</f>
        <v>0.1585831296367769</v>
      </c>
    </row>
    <row r="22" spans="1:11" x14ac:dyDescent="0.25">
      <c r="A22" s="16" t="s">
        <v>15</v>
      </c>
      <c r="B22" s="11">
        <v>0</v>
      </c>
      <c r="C22" s="12">
        <f>B22/B25</f>
        <v>0</v>
      </c>
      <c r="D22" s="13">
        <v>73.959999999999994</v>
      </c>
      <c r="E22" s="14">
        <f>D22/D25</f>
        <v>0.2</v>
      </c>
      <c r="F22" s="15"/>
      <c r="G22" s="147" t="s">
        <v>16</v>
      </c>
      <c r="H22" s="11">
        <v>28500</v>
      </c>
      <c r="I22" s="12">
        <f>H22/H25</f>
        <v>1</v>
      </c>
      <c r="J22" s="115">
        <v>170.54</v>
      </c>
      <c r="K22" s="14">
        <f>J22/J25</f>
        <v>0.36566748145289252</v>
      </c>
    </row>
    <row r="23" spans="1:11" x14ac:dyDescent="0.25">
      <c r="A23" s="16" t="s">
        <v>17</v>
      </c>
      <c r="B23" s="18">
        <v>1</v>
      </c>
      <c r="C23" s="12">
        <f>B23/B25</f>
        <v>1</v>
      </c>
      <c r="D23" s="13">
        <v>73.959999999999994</v>
      </c>
      <c r="E23" s="14">
        <f>D23/D25</f>
        <v>0.2</v>
      </c>
      <c r="F23" s="5"/>
      <c r="G23" s="16" t="s">
        <v>18</v>
      </c>
      <c r="H23" s="18">
        <v>0</v>
      </c>
      <c r="I23" s="12">
        <f>H23/H25</f>
        <v>0</v>
      </c>
      <c r="J23" s="115">
        <v>73.959999999999994</v>
      </c>
      <c r="K23" s="14">
        <f>J23/J25</f>
        <v>0.1585831296367769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1</v>
      </c>
      <c r="C25" s="21">
        <f>SUM(C19:C24)</f>
        <v>1</v>
      </c>
      <c r="D25" s="22">
        <f>SUM(D18:D24)</f>
        <v>369.79999999999995</v>
      </c>
      <c r="E25" s="23">
        <f>SUM(E19:E24)</f>
        <v>1</v>
      </c>
      <c r="F25" s="136"/>
      <c r="G25" s="19" t="s">
        <v>19</v>
      </c>
      <c r="H25" s="20">
        <f>SUM(H19:H24)</f>
        <v>28500</v>
      </c>
      <c r="I25" s="21">
        <f>SUM(I19:I24)</f>
        <v>1</v>
      </c>
      <c r="J25" s="22">
        <f>SUM(J19:J24)</f>
        <v>466.37999999999994</v>
      </c>
      <c r="K25" s="23">
        <f>SUM(K19:K24)</f>
        <v>1</v>
      </c>
    </row>
    <row r="26" spans="1:11" ht="13.8" thickBot="1" x14ac:dyDescent="0.3">
      <c r="A26" s="277"/>
      <c r="B26" s="278"/>
      <c r="C26" s="278"/>
      <c r="D26" s="278"/>
      <c r="E26" s="279"/>
      <c r="F26" s="2"/>
      <c r="G26" s="277"/>
      <c r="H26" s="278"/>
      <c r="I26" s="278"/>
      <c r="J26" s="278"/>
      <c r="K26" s="279"/>
    </row>
    <row r="27" spans="1:11" x14ac:dyDescent="0.25">
      <c r="A27" s="280" t="s">
        <v>0</v>
      </c>
      <c r="B27" s="281"/>
      <c r="C27" s="281"/>
      <c r="D27" s="281"/>
      <c r="E27" s="282"/>
      <c r="F27" s="2"/>
      <c r="G27" s="280" t="s">
        <v>1</v>
      </c>
      <c r="H27" s="281"/>
      <c r="I27" s="281"/>
      <c r="J27" s="281"/>
      <c r="K27" s="282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73.959999999999994</v>
      </c>
      <c r="E31" s="14">
        <f>D31/D37</f>
        <v>0.18032866825961866</v>
      </c>
      <c r="F31" s="15"/>
      <c r="G31" s="16" t="s">
        <v>10</v>
      </c>
      <c r="H31" s="11">
        <v>0</v>
      </c>
      <c r="I31" s="12">
        <f>H31/H37</f>
        <v>0</v>
      </c>
      <c r="J31" s="116">
        <v>73.959999999999994</v>
      </c>
      <c r="K31" s="14">
        <f>J31/J37</f>
        <v>0.16644536964104872</v>
      </c>
    </row>
    <row r="32" spans="1:11" x14ac:dyDescent="0.25">
      <c r="A32" s="16" t="s">
        <v>11</v>
      </c>
      <c r="B32" s="11">
        <v>0</v>
      </c>
      <c r="C32" s="12">
        <f>B32/B37</f>
        <v>0</v>
      </c>
      <c r="D32" s="116">
        <v>73.959999999999994</v>
      </c>
      <c r="E32" s="14">
        <f>D32/D37</f>
        <v>0.18032866825961866</v>
      </c>
      <c r="F32" s="15"/>
      <c r="G32" s="16" t="s">
        <v>12</v>
      </c>
      <c r="H32" s="11">
        <v>0</v>
      </c>
      <c r="I32" s="12">
        <f>H32/H37</f>
        <v>0</v>
      </c>
      <c r="J32" s="116">
        <v>73.959999999999994</v>
      </c>
      <c r="K32" s="14">
        <f>J32/J37</f>
        <v>0.16644536964104872</v>
      </c>
    </row>
    <row r="33" spans="1:11" x14ac:dyDescent="0.25">
      <c r="A33" s="16" t="s">
        <v>13</v>
      </c>
      <c r="B33" s="11">
        <v>11800</v>
      </c>
      <c r="C33" s="12">
        <f>B33/B37</f>
        <v>0.99159663865546221</v>
      </c>
      <c r="D33" s="116">
        <v>113.95</v>
      </c>
      <c r="E33" s="14">
        <f>D33/D37</f>
        <v>0.27783195981859854</v>
      </c>
      <c r="F33" s="15"/>
      <c r="G33" s="16" t="s">
        <v>14</v>
      </c>
      <c r="H33" s="11">
        <v>6900</v>
      </c>
      <c r="I33" s="12">
        <f>H33/H37</f>
        <v>0.31363636363636366</v>
      </c>
      <c r="J33" s="116">
        <v>97.34</v>
      </c>
      <c r="K33" s="14">
        <f>J33/J37</f>
        <v>0.21906155057949817</v>
      </c>
    </row>
    <row r="34" spans="1:11" x14ac:dyDescent="0.25">
      <c r="A34" s="16" t="s">
        <v>15</v>
      </c>
      <c r="B34" s="11">
        <v>0</v>
      </c>
      <c r="C34" s="12">
        <f>B34/B37</f>
        <v>0</v>
      </c>
      <c r="D34" s="116">
        <v>73.959999999999994</v>
      </c>
      <c r="E34" s="14">
        <f>D34/D37</f>
        <v>0.18032866825961866</v>
      </c>
      <c r="F34" s="15"/>
      <c r="G34" s="147" t="s">
        <v>16</v>
      </c>
      <c r="H34" s="11">
        <v>15100</v>
      </c>
      <c r="I34" s="12">
        <f>H34/H37</f>
        <v>0.6863636363636364</v>
      </c>
      <c r="J34" s="116">
        <v>125.13</v>
      </c>
      <c r="K34" s="14">
        <f>J34/J37</f>
        <v>0.28160234049735572</v>
      </c>
    </row>
    <row r="35" spans="1:11" x14ac:dyDescent="0.25">
      <c r="A35" s="16" t="s">
        <v>17</v>
      </c>
      <c r="B35" s="11">
        <v>100</v>
      </c>
      <c r="C35" s="12">
        <f>B35/B37</f>
        <v>8.4033613445378148E-3</v>
      </c>
      <c r="D35" s="116">
        <v>74.31</v>
      </c>
      <c r="E35" s="14">
        <f>D35/D37</f>
        <v>0.18118203540254549</v>
      </c>
      <c r="F35" s="5"/>
      <c r="G35" s="16" t="s">
        <v>18</v>
      </c>
      <c r="H35" s="11">
        <v>0</v>
      </c>
      <c r="I35" s="12">
        <f>H35/H37</f>
        <v>0</v>
      </c>
      <c r="J35" s="116">
        <v>73.959999999999994</v>
      </c>
      <c r="K35" s="14">
        <f>J35/J37</f>
        <v>0.16644536964104872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11900</v>
      </c>
      <c r="C37" s="21">
        <f>SUM(C31:C36)</f>
        <v>1</v>
      </c>
      <c r="D37" s="22">
        <f>SUM(D31:D36)</f>
        <v>410.14</v>
      </c>
      <c r="E37" s="23">
        <f>SUM(E31:E36)</f>
        <v>1</v>
      </c>
      <c r="F37" s="136"/>
      <c r="G37" s="19" t="s">
        <v>19</v>
      </c>
      <c r="H37" s="20">
        <f>SUM(H31:H36)</f>
        <v>22000</v>
      </c>
      <c r="I37" s="21">
        <f>SUM(I31:I36)</f>
        <v>1</v>
      </c>
      <c r="J37" s="22">
        <f>SUM(J31:J36)</f>
        <v>444.34999999999997</v>
      </c>
      <c r="K37" s="23">
        <f>SUM(K31:K36)</f>
        <v>1</v>
      </c>
    </row>
    <row r="38" spans="1:11" ht="13.8" thickBot="1" x14ac:dyDescent="0.3">
      <c r="A38" s="277"/>
      <c r="B38" s="278"/>
      <c r="C38" s="278"/>
      <c r="D38" s="278"/>
      <c r="E38" s="279"/>
      <c r="F38" s="113"/>
      <c r="G38" s="277"/>
      <c r="H38" s="278"/>
      <c r="I38" s="278"/>
      <c r="J38" s="278"/>
      <c r="K38" s="279"/>
    </row>
    <row r="39" spans="1:11" x14ac:dyDescent="0.25">
      <c r="A39" s="280" t="s">
        <v>0</v>
      </c>
      <c r="B39" s="281"/>
      <c r="C39" s="281"/>
      <c r="D39" s="281"/>
      <c r="E39" s="282"/>
      <c r="F39" s="114"/>
      <c r="G39" s="280" t="s">
        <v>1</v>
      </c>
      <c r="H39" s="281"/>
      <c r="I39" s="281"/>
      <c r="J39" s="281"/>
      <c r="K39" s="282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0</v>
      </c>
      <c r="C43" s="12">
        <f>B43/B49</f>
        <v>0</v>
      </c>
      <c r="D43" s="13">
        <v>73.959999999999994</v>
      </c>
      <c r="E43" s="14">
        <f>D43/D49</f>
        <v>0.13846816318124799</v>
      </c>
      <c r="F43" s="15"/>
      <c r="G43" s="16" t="s">
        <v>10</v>
      </c>
      <c r="H43" s="11">
        <v>100</v>
      </c>
      <c r="I43" s="12">
        <f>H43/H49</f>
        <v>7.6491780958136044E-4</v>
      </c>
      <c r="J43" s="13">
        <v>74.31</v>
      </c>
      <c r="K43" s="14">
        <f>J43/J49</f>
        <v>9.0187511378117605E-2</v>
      </c>
    </row>
    <row r="44" spans="1:11" x14ac:dyDescent="0.25">
      <c r="A44" s="16" t="s">
        <v>11</v>
      </c>
      <c r="B44" s="11">
        <v>25300</v>
      </c>
      <c r="C44" s="12">
        <f>B44/B49</f>
        <v>0.52164948453608251</v>
      </c>
      <c r="D44" s="13">
        <v>159.69</v>
      </c>
      <c r="E44" s="14">
        <f>D44/D49</f>
        <v>0.29897216033549884</v>
      </c>
      <c r="F44" s="15"/>
      <c r="G44" s="16" t="s">
        <v>12</v>
      </c>
      <c r="H44" s="11">
        <v>33</v>
      </c>
      <c r="I44" s="12">
        <f>H44/H49</f>
        <v>2.5242287716184894E-4</v>
      </c>
      <c r="J44" s="13">
        <v>73.959999999999994</v>
      </c>
      <c r="K44" s="14">
        <f>J44/J49</f>
        <v>8.9762728320893242E-2</v>
      </c>
    </row>
    <row r="45" spans="1:11" x14ac:dyDescent="0.25">
      <c r="A45" s="16" t="s">
        <v>13</v>
      </c>
      <c r="B45" s="11">
        <v>23200</v>
      </c>
      <c r="C45" s="12">
        <f>B45/B49</f>
        <v>0.47835051546391755</v>
      </c>
      <c r="D45" s="13">
        <v>152.56</v>
      </c>
      <c r="E45" s="14">
        <f>D45/D49</f>
        <v>0.28562335012075712</v>
      </c>
      <c r="F45" s="15"/>
      <c r="G45" s="16" t="s">
        <v>14</v>
      </c>
      <c r="H45" s="11">
        <v>64000</v>
      </c>
      <c r="I45" s="12">
        <f>H45/H49</f>
        <v>0.48954739813207071</v>
      </c>
      <c r="J45" s="13">
        <v>302.08</v>
      </c>
      <c r="K45" s="14">
        <f>J45/J49</f>
        <v>0.36662418836094418</v>
      </c>
    </row>
    <row r="46" spans="1:11" x14ac:dyDescent="0.25">
      <c r="A46" s="16" t="s">
        <v>15</v>
      </c>
      <c r="B46" s="11">
        <v>0</v>
      </c>
      <c r="C46" s="12">
        <f>B46/B49</f>
        <v>0</v>
      </c>
      <c r="D46" s="13">
        <v>73.959999999999994</v>
      </c>
      <c r="E46" s="14">
        <f>D46/D49</f>
        <v>0.13846816318124799</v>
      </c>
      <c r="F46" s="15"/>
      <c r="G46" s="147" t="s">
        <v>16</v>
      </c>
      <c r="H46" s="11">
        <v>34700</v>
      </c>
      <c r="I46" s="12">
        <f>H46/H49</f>
        <v>0.26542647992473206</v>
      </c>
      <c r="J46" s="13">
        <v>191.54</v>
      </c>
      <c r="K46" s="14">
        <f>J46/J49</f>
        <v>0.23246556223071785</v>
      </c>
    </row>
    <row r="47" spans="1:11" x14ac:dyDescent="0.25">
      <c r="A47" s="16" t="s">
        <v>17</v>
      </c>
      <c r="B47" s="11">
        <v>0</v>
      </c>
      <c r="C47" s="12">
        <f>B47/B49</f>
        <v>0</v>
      </c>
      <c r="D47" s="116">
        <v>73.959999999999994</v>
      </c>
      <c r="E47" s="14">
        <f>D47/D49</f>
        <v>0.13846816318124799</v>
      </c>
      <c r="F47" s="5"/>
      <c r="G47" s="16" t="s">
        <v>18</v>
      </c>
      <c r="H47" s="11">
        <v>31900</v>
      </c>
      <c r="I47" s="12">
        <f>H47/H49</f>
        <v>0.244008781256454</v>
      </c>
      <c r="J47" s="116">
        <v>182.06</v>
      </c>
      <c r="K47" s="14">
        <f>J47/J49</f>
        <v>0.22096000970932703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48500</v>
      </c>
      <c r="C49" s="21">
        <f>SUM(C43:C48)</f>
        <v>1</v>
      </c>
      <c r="D49" s="22">
        <f>SUM(D43:D48)</f>
        <v>534.13</v>
      </c>
      <c r="E49" s="23">
        <f>SUM(E43:E48)</f>
        <v>1</v>
      </c>
      <c r="F49" s="136"/>
      <c r="G49" s="19" t="s">
        <v>19</v>
      </c>
      <c r="H49" s="20">
        <f>SUM(H43:H48)</f>
        <v>130733</v>
      </c>
      <c r="I49" s="21">
        <f>SUM(I43:I48)</f>
        <v>1</v>
      </c>
      <c r="J49" s="22">
        <f>SUM(J43:J48)</f>
        <v>823.95</v>
      </c>
      <c r="K49" s="23">
        <f>SUM(K43:K48)</f>
        <v>0.99999999999999989</v>
      </c>
    </row>
    <row r="50" spans="1:11" ht="13.8" thickBot="1" x14ac:dyDescent="0.3">
      <c r="A50" s="277"/>
      <c r="B50" s="278"/>
      <c r="C50" s="278"/>
      <c r="D50" s="278"/>
      <c r="E50" s="279"/>
      <c r="F50" s="2"/>
      <c r="G50" s="277"/>
      <c r="H50" s="278"/>
      <c r="I50" s="278"/>
      <c r="J50" s="278"/>
      <c r="K50" s="279"/>
    </row>
    <row r="51" spans="1:11" x14ac:dyDescent="0.25">
      <c r="A51" s="280" t="s">
        <v>0</v>
      </c>
      <c r="B51" s="281"/>
      <c r="C51" s="281"/>
      <c r="D51" s="281"/>
      <c r="E51" s="282"/>
      <c r="F51" s="2"/>
      <c r="G51" s="280" t="s">
        <v>1</v>
      </c>
      <c r="H51" s="281"/>
      <c r="I51" s="281"/>
      <c r="J51" s="281"/>
      <c r="K51" s="282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12800</v>
      </c>
      <c r="C55" s="12">
        <f>B55/B61</f>
        <v>9.3090909090909085E-2</v>
      </c>
      <c r="D55" s="116">
        <v>117.33</v>
      </c>
      <c r="E55" s="14">
        <f>D55/D61</f>
        <v>0.14039727174823502</v>
      </c>
      <c r="F55" s="15"/>
      <c r="G55" s="16" t="s">
        <v>10</v>
      </c>
      <c r="H55" s="11">
        <v>80500</v>
      </c>
      <c r="I55" s="12">
        <f>H55/H61</f>
        <v>0.21575984990619138</v>
      </c>
      <c r="J55" s="116">
        <v>376.58</v>
      </c>
      <c r="K55" s="14">
        <f>J55/J61</f>
        <v>0.20754841767617199</v>
      </c>
    </row>
    <row r="56" spans="1:11" x14ac:dyDescent="0.25">
      <c r="A56" s="16" t="s">
        <v>11</v>
      </c>
      <c r="B56" s="11">
        <v>48200</v>
      </c>
      <c r="C56" s="12">
        <f>B56/B61</f>
        <v>0.35054545454545455</v>
      </c>
      <c r="D56" s="116">
        <v>237.27</v>
      </c>
      <c r="E56" s="14">
        <f>D56/D61</f>
        <v>0.28391767380638988</v>
      </c>
      <c r="F56" s="15"/>
      <c r="G56" s="16" t="s">
        <v>12</v>
      </c>
      <c r="H56" s="11">
        <v>10300</v>
      </c>
      <c r="I56" s="12">
        <f>H56/H61</f>
        <v>2.7606539801661754E-2</v>
      </c>
      <c r="J56" s="116">
        <v>108.87</v>
      </c>
      <c r="K56" s="14">
        <f>J56/J61</f>
        <v>6.0002645473484641E-2</v>
      </c>
    </row>
    <row r="57" spans="1:11" x14ac:dyDescent="0.25">
      <c r="A57" s="16" t="s">
        <v>13</v>
      </c>
      <c r="B57" s="11">
        <v>23600</v>
      </c>
      <c r="C57" s="12">
        <f>B57/B61</f>
        <v>0.17163636363636364</v>
      </c>
      <c r="D57" s="116">
        <v>153.91999999999999</v>
      </c>
      <c r="E57" s="14">
        <f>D57/D61</f>
        <v>0.18418092616967813</v>
      </c>
      <c r="F57" s="15"/>
      <c r="G57" s="16" t="s">
        <v>14</v>
      </c>
      <c r="H57" s="11">
        <v>90300</v>
      </c>
      <c r="I57" s="12">
        <f>H57/H61</f>
        <v>0.24202626641651032</v>
      </c>
      <c r="J57" s="116">
        <v>420.84</v>
      </c>
      <c r="K57" s="14">
        <f>J57/J61</f>
        <v>0.23194188776578739</v>
      </c>
    </row>
    <row r="58" spans="1:11" x14ac:dyDescent="0.25">
      <c r="A58" s="16" t="s">
        <v>15</v>
      </c>
      <c r="B58" s="11">
        <v>13600</v>
      </c>
      <c r="C58" s="12">
        <f>B58/B61</f>
        <v>9.8909090909090905E-2</v>
      </c>
      <c r="D58" s="116">
        <v>120.05</v>
      </c>
      <c r="E58" s="14">
        <f>D58/D61</f>
        <v>0.14365202823979897</v>
      </c>
      <c r="F58" s="15"/>
      <c r="G58" s="147" t="s">
        <v>16</v>
      </c>
      <c r="H58" s="11">
        <v>40700</v>
      </c>
      <c r="I58" s="12">
        <f>H58/H61</f>
        <v>0.10908603591530421</v>
      </c>
      <c r="J58" s="116">
        <v>211.86</v>
      </c>
      <c r="K58" s="14">
        <f>J58/J61</f>
        <v>0.11676458592828562</v>
      </c>
    </row>
    <row r="59" spans="1:11" x14ac:dyDescent="0.25">
      <c r="A59" s="16" t="s">
        <v>17</v>
      </c>
      <c r="B59" s="11">
        <v>39300</v>
      </c>
      <c r="C59" s="12">
        <f>B59/B61</f>
        <v>0.2858181818181818</v>
      </c>
      <c r="D59" s="116">
        <v>207.13</v>
      </c>
      <c r="E59" s="14">
        <f>D59/D61</f>
        <v>0.24785210003589805</v>
      </c>
      <c r="F59" s="5"/>
      <c r="G59" s="16" t="s">
        <v>18</v>
      </c>
      <c r="H59" s="11">
        <v>151300</v>
      </c>
      <c r="I59" s="12">
        <f>H59/H61</f>
        <v>0.40552130796033237</v>
      </c>
      <c r="J59" s="116">
        <v>696.27</v>
      </c>
      <c r="K59" s="14">
        <f>J59/J61</f>
        <v>0.38374246315627031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137500</v>
      </c>
      <c r="C61" s="21">
        <f>SUM(C55:C60)</f>
        <v>1</v>
      </c>
      <c r="D61" s="22">
        <f>SUM(D55:D60)</f>
        <v>835.69999999999993</v>
      </c>
      <c r="E61" s="23">
        <f>SUM(E55:E60)</f>
        <v>1</v>
      </c>
      <c r="F61" s="136"/>
      <c r="G61" s="19" t="s">
        <v>19</v>
      </c>
      <c r="H61" s="20">
        <f>SUM(H55:H60)</f>
        <v>373100</v>
      </c>
      <c r="I61" s="21">
        <f>SUM(I55:I60)</f>
        <v>1</v>
      </c>
      <c r="J61" s="22">
        <f>SUM(J55:J60)</f>
        <v>1814.42</v>
      </c>
      <c r="K61" s="23">
        <f>SUM(K55:K60)</f>
        <v>1</v>
      </c>
    </row>
    <row r="62" spans="1:11" ht="13.8" thickBot="1" x14ac:dyDescent="0.3">
      <c r="A62" s="277"/>
      <c r="B62" s="278"/>
      <c r="C62" s="278"/>
      <c r="D62" s="278"/>
      <c r="E62" s="279"/>
      <c r="F62" s="2"/>
      <c r="G62" s="277"/>
      <c r="H62" s="278"/>
      <c r="I62" s="278"/>
      <c r="J62" s="278"/>
      <c r="K62" s="279"/>
    </row>
    <row r="63" spans="1:11" x14ac:dyDescent="0.25">
      <c r="A63" s="280" t="s">
        <v>0</v>
      </c>
      <c r="B63" s="281"/>
      <c r="C63" s="281"/>
      <c r="D63" s="281"/>
      <c r="E63" s="282"/>
      <c r="F63" s="2"/>
      <c r="G63" s="280" t="s">
        <v>1</v>
      </c>
      <c r="H63" s="281"/>
      <c r="I63" s="281"/>
      <c r="J63" s="281"/>
      <c r="K63" s="282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7000</v>
      </c>
      <c r="C67" s="12">
        <f>B67/B73</f>
        <v>7.2916666666666671E-2</v>
      </c>
      <c r="D67" s="13">
        <v>97.62</v>
      </c>
      <c r="E67" s="14">
        <f>D67/D73</f>
        <v>0.14053322584360245</v>
      </c>
      <c r="F67" s="15"/>
      <c r="G67" s="16" t="s">
        <v>10</v>
      </c>
      <c r="H67" s="69">
        <v>87300</v>
      </c>
      <c r="I67" s="12">
        <f>H67/H73</f>
        <v>0.26820276497695855</v>
      </c>
      <c r="J67" s="74">
        <v>407.03</v>
      </c>
      <c r="K67" s="14">
        <f>J67/J73</f>
        <v>0.26077959021539959</v>
      </c>
    </row>
    <row r="68" spans="1:11" x14ac:dyDescent="0.25">
      <c r="A68" s="16" t="s">
        <v>11</v>
      </c>
      <c r="B68" s="11">
        <v>10400</v>
      </c>
      <c r="C68" s="12">
        <f>B68/B73</f>
        <v>0.10833333333333334</v>
      </c>
      <c r="D68" s="13">
        <v>109.13</v>
      </c>
      <c r="E68" s="14">
        <f>D68/D73</f>
        <v>0.15710295980651848</v>
      </c>
      <c r="F68" s="15"/>
      <c r="G68" s="16" t="s">
        <v>12</v>
      </c>
      <c r="H68" s="11">
        <v>43700</v>
      </c>
      <c r="I68" s="12">
        <f>H68/H73</f>
        <v>0.13425499231950844</v>
      </c>
      <c r="J68" s="13">
        <v>221.88</v>
      </c>
      <c r="K68" s="14">
        <f>J68/J73</f>
        <v>0.14215604618085365</v>
      </c>
    </row>
    <row r="69" spans="1:11" x14ac:dyDescent="0.25">
      <c r="A69" s="16" t="s">
        <v>13</v>
      </c>
      <c r="B69" s="11">
        <v>25100</v>
      </c>
      <c r="C69" s="12">
        <f>B69/B73</f>
        <v>0.26145833333333335</v>
      </c>
      <c r="D69" s="13">
        <v>158.91</v>
      </c>
      <c r="E69" s="14">
        <f>D69/D73</f>
        <v>0.22876597950017274</v>
      </c>
      <c r="F69" s="15"/>
      <c r="G69" s="16" t="s">
        <v>14</v>
      </c>
      <c r="H69" s="11">
        <v>40700</v>
      </c>
      <c r="I69" s="12">
        <f>H69/H73</f>
        <v>0.1250384024577573</v>
      </c>
      <c r="J69" s="13">
        <v>211.72</v>
      </c>
      <c r="K69" s="14">
        <f>J69/J73</f>
        <v>0.13564664727515025</v>
      </c>
    </row>
    <row r="70" spans="1:11" x14ac:dyDescent="0.25">
      <c r="A70" s="16" t="s">
        <v>15</v>
      </c>
      <c r="B70" s="11">
        <v>15700</v>
      </c>
      <c r="C70" s="12">
        <f>B70/B73</f>
        <v>0.16354166666666667</v>
      </c>
      <c r="D70" s="13">
        <v>127.07</v>
      </c>
      <c r="E70" s="14">
        <f>D70/D73</f>
        <v>0.18292928711274906</v>
      </c>
      <c r="F70" s="15"/>
      <c r="G70" s="147" t="s">
        <v>16</v>
      </c>
      <c r="H70" s="11">
        <v>55100</v>
      </c>
      <c r="I70" s="12">
        <f>H70/H73</f>
        <v>0.16927803379416281</v>
      </c>
      <c r="J70" s="13">
        <v>261.72000000000003</v>
      </c>
      <c r="K70" s="14">
        <f>J70/J73</f>
        <v>0.16768109070873005</v>
      </c>
    </row>
    <row r="71" spans="1:11" x14ac:dyDescent="0.25">
      <c r="A71" s="16" t="s">
        <v>17</v>
      </c>
      <c r="B71" s="11">
        <v>37800</v>
      </c>
      <c r="C71" s="12">
        <f>B71/B73</f>
        <v>0.39374999999999999</v>
      </c>
      <c r="D71" s="116">
        <v>201.91</v>
      </c>
      <c r="E71" s="14">
        <f>D71/D73</f>
        <v>0.29066854773695727</v>
      </c>
      <c r="F71" s="5"/>
      <c r="G71" s="16" t="s">
        <v>18</v>
      </c>
      <c r="H71" s="11">
        <v>98700</v>
      </c>
      <c r="I71" s="12">
        <f>H71/H73</f>
        <v>0.3032258064516129</v>
      </c>
      <c r="J71" s="116">
        <v>458.47</v>
      </c>
      <c r="K71" s="14">
        <f>J71/J73</f>
        <v>0.29373662561986652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96000</v>
      </c>
      <c r="C73" s="21">
        <f>SUM(C67:C72)</f>
        <v>1</v>
      </c>
      <c r="D73" s="22">
        <f>SUM(D67:D71)</f>
        <v>694.64</v>
      </c>
      <c r="E73" s="23">
        <f>SUM(E67:E72)</f>
        <v>1</v>
      </c>
      <c r="F73" s="136"/>
      <c r="G73" s="19" t="s">
        <v>19</v>
      </c>
      <c r="H73" s="20">
        <f>SUM(H67:H71)</f>
        <v>325500</v>
      </c>
      <c r="I73" s="21">
        <f>SUM(I67:I72)</f>
        <v>1</v>
      </c>
      <c r="J73" s="22">
        <f>SUM(J67:J71)</f>
        <v>1560.82</v>
      </c>
      <c r="K73" s="23">
        <f>SUM(K67:K72)</f>
        <v>1</v>
      </c>
    </row>
    <row r="74" spans="1:11" ht="13.8" thickBot="1" x14ac:dyDescent="0.3">
      <c r="A74" s="277"/>
      <c r="B74" s="278"/>
      <c r="C74" s="278"/>
      <c r="D74" s="278"/>
      <c r="E74" s="279"/>
      <c r="F74" s="2"/>
      <c r="G74" s="277"/>
      <c r="H74" s="278"/>
      <c r="I74" s="278"/>
      <c r="J74" s="278"/>
      <c r="K74" s="279"/>
    </row>
    <row r="75" spans="1:11" x14ac:dyDescent="0.25">
      <c r="A75" s="280" t="s">
        <v>0</v>
      </c>
      <c r="B75" s="281"/>
      <c r="C75" s="281"/>
      <c r="D75" s="281"/>
      <c r="E75" s="282"/>
      <c r="F75" s="114"/>
      <c r="G75" s="280" t="s">
        <v>1</v>
      </c>
      <c r="H75" s="281"/>
      <c r="I75" s="281"/>
      <c r="J75" s="281"/>
      <c r="K75" s="282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16500</v>
      </c>
      <c r="C79" s="12">
        <f>B79/B85</f>
        <v>0.11727078891257996</v>
      </c>
      <c r="D79" s="116">
        <v>129.78</v>
      </c>
      <c r="E79" s="14">
        <f>D79/D85</f>
        <v>0.15198856982245748</v>
      </c>
      <c r="F79" s="15"/>
      <c r="G79" s="16" t="s">
        <v>10</v>
      </c>
      <c r="H79" s="11">
        <v>96200</v>
      </c>
      <c r="I79" s="12">
        <f>H79/H85</f>
        <v>0.22268518518518518</v>
      </c>
      <c r="J79" s="116">
        <v>447.19</v>
      </c>
      <c r="K79" s="14">
        <f>J79/J85</f>
        <v>0.22523243983761948</v>
      </c>
    </row>
    <row r="80" spans="1:11" x14ac:dyDescent="0.25">
      <c r="A80" s="16" t="s">
        <v>11</v>
      </c>
      <c r="B80" s="11">
        <v>21800</v>
      </c>
      <c r="C80" s="12">
        <f>B80/B85</f>
        <v>0.15493958777540867</v>
      </c>
      <c r="D80" s="116">
        <v>147.72999999999999</v>
      </c>
      <c r="E80" s="14">
        <f>D80/D85</f>
        <v>0.1730102590527943</v>
      </c>
      <c r="F80" s="15"/>
      <c r="G80" s="16" t="s">
        <v>12</v>
      </c>
      <c r="H80" s="11">
        <v>8100</v>
      </c>
      <c r="I80" s="12">
        <f>H80/H85</f>
        <v>1.8749999999999999E-2</v>
      </c>
      <c r="J80" s="116">
        <v>101.34</v>
      </c>
      <c r="K80" s="14">
        <f>J80/J85</f>
        <v>5.1041068568492942E-2</v>
      </c>
    </row>
    <row r="81" spans="1:11" x14ac:dyDescent="0.25">
      <c r="A81" s="16" t="s">
        <v>13</v>
      </c>
      <c r="B81" s="11">
        <v>25900</v>
      </c>
      <c r="C81" s="12">
        <f>B81/B85</f>
        <v>0.18407960199004975</v>
      </c>
      <c r="D81" s="116">
        <v>161.62</v>
      </c>
      <c r="E81" s="14">
        <f>D81/D85</f>
        <v>0.18927718180540593</v>
      </c>
      <c r="F81" s="15"/>
      <c r="G81" s="16" t="s">
        <v>14</v>
      </c>
      <c r="H81" s="157">
        <v>265200</v>
      </c>
      <c r="I81" s="12">
        <f>H81/H85</f>
        <v>0.61388888888888893</v>
      </c>
      <c r="J81" s="146">
        <v>1074.43</v>
      </c>
      <c r="K81" s="14">
        <f>J81/J85</f>
        <v>0.54114915435214006</v>
      </c>
    </row>
    <row r="82" spans="1:11" x14ac:dyDescent="0.25">
      <c r="A82" s="16" t="s">
        <v>15</v>
      </c>
      <c r="B82" s="11">
        <v>15500</v>
      </c>
      <c r="C82" s="12">
        <f>B82/B85</f>
        <v>0.11016346837242359</v>
      </c>
      <c r="D82" s="116">
        <v>126.4</v>
      </c>
      <c r="E82" s="14">
        <f>D82/D85</f>
        <v>0.14803016817351386</v>
      </c>
      <c r="F82" s="15"/>
      <c r="G82" s="147" t="s">
        <v>16</v>
      </c>
      <c r="H82" s="11">
        <v>56700</v>
      </c>
      <c r="I82" s="12">
        <f>H82/H85</f>
        <v>0.13125000000000001</v>
      </c>
      <c r="J82" s="116">
        <v>268.95</v>
      </c>
      <c r="K82" s="14">
        <f>J82/J85</f>
        <v>0.1354597926928772</v>
      </c>
    </row>
    <row r="83" spans="1:11" x14ac:dyDescent="0.25">
      <c r="A83" s="16" t="s">
        <v>17</v>
      </c>
      <c r="B83" s="11">
        <v>61000</v>
      </c>
      <c r="C83" s="12">
        <f>B83/B85</f>
        <v>0.43354655294953803</v>
      </c>
      <c r="D83" s="116">
        <v>288.35000000000002</v>
      </c>
      <c r="E83" s="14">
        <f>D83/D85</f>
        <v>0.33769382114582847</v>
      </c>
      <c r="F83" s="5"/>
      <c r="G83" s="16" t="s">
        <v>18</v>
      </c>
      <c r="H83" s="139">
        <v>5800</v>
      </c>
      <c r="I83" s="12">
        <f>H83/H85</f>
        <v>1.3425925925925926E-2</v>
      </c>
      <c r="J83" s="142">
        <v>93.55</v>
      </c>
      <c r="K83" s="14">
        <f>J83/J85</f>
        <v>4.7117544548870287E-2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140700</v>
      </c>
      <c r="C85" s="21">
        <f>SUM(C79:C84)</f>
        <v>1</v>
      </c>
      <c r="D85" s="22">
        <f>SUM(D79:D84)</f>
        <v>853.88</v>
      </c>
      <c r="E85" s="23">
        <f>SUM(E79:E84)</f>
        <v>1</v>
      </c>
      <c r="F85" s="136"/>
      <c r="G85" s="19" t="s">
        <v>19</v>
      </c>
      <c r="H85" s="20">
        <f>SUM(H79:H84)</f>
        <v>432000</v>
      </c>
      <c r="I85" s="21">
        <f>SUM(I79:I84)</f>
        <v>1</v>
      </c>
      <c r="J85" s="22">
        <f>SUM(J79:J84)</f>
        <v>1985.46</v>
      </c>
      <c r="K85" s="23">
        <f>SUM(K79:K84)</f>
        <v>1</v>
      </c>
    </row>
    <row r="86" spans="1:11" ht="13.8" thickBot="1" x14ac:dyDescent="0.3">
      <c r="A86" s="277"/>
      <c r="B86" s="278"/>
      <c r="C86" s="278"/>
      <c r="D86" s="278"/>
      <c r="E86" s="279"/>
      <c r="F86" s="2"/>
      <c r="G86" s="277"/>
      <c r="H86" s="278"/>
      <c r="I86" s="278"/>
      <c r="J86" s="278"/>
      <c r="K86" s="279"/>
    </row>
    <row r="87" spans="1:11" x14ac:dyDescent="0.25">
      <c r="A87" s="280" t="s">
        <v>0</v>
      </c>
      <c r="B87" s="281"/>
      <c r="C87" s="281"/>
      <c r="D87" s="281"/>
      <c r="E87" s="282"/>
      <c r="F87" s="2"/>
      <c r="G87" s="280" t="s">
        <v>1</v>
      </c>
      <c r="H87" s="281"/>
      <c r="I87" s="281"/>
      <c r="J87" s="281"/>
      <c r="K87" s="282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15100</v>
      </c>
      <c r="C91" s="12">
        <f>B91/B97</f>
        <v>0.10406616126809097</v>
      </c>
      <c r="D91" s="116">
        <v>125.05</v>
      </c>
      <c r="E91" s="14">
        <f>D91/D97</f>
        <v>0.14525665299864096</v>
      </c>
      <c r="F91" s="15"/>
      <c r="G91" s="16" t="s">
        <v>10</v>
      </c>
      <c r="H91" s="11">
        <v>77100</v>
      </c>
      <c r="I91" s="12">
        <f>H91/H97</f>
        <v>0.3692528735632184</v>
      </c>
      <c r="J91" s="116">
        <v>360.99</v>
      </c>
      <c r="K91" s="14">
        <f>J91/J97</f>
        <v>0.32256018013832055</v>
      </c>
    </row>
    <row r="92" spans="1:11" x14ac:dyDescent="0.25">
      <c r="A92" s="16" t="s">
        <v>11</v>
      </c>
      <c r="B92" s="11">
        <v>37300</v>
      </c>
      <c r="C92" s="12">
        <f>B92/B97</f>
        <v>0.25706409372846312</v>
      </c>
      <c r="D92" s="116">
        <v>200.21</v>
      </c>
      <c r="E92" s="14">
        <f>D92/D97</f>
        <v>0.23256165131433754</v>
      </c>
      <c r="F92" s="15"/>
      <c r="G92" s="16" t="s">
        <v>12</v>
      </c>
      <c r="H92" s="11">
        <v>7400</v>
      </c>
      <c r="I92" s="12">
        <f>H92/H97</f>
        <v>3.5440613026819924E-2</v>
      </c>
      <c r="J92" s="116">
        <v>98.97</v>
      </c>
      <c r="K92" s="14">
        <f>J92/J97</f>
        <v>8.8433976088782465E-2</v>
      </c>
    </row>
    <row r="93" spans="1:11" x14ac:dyDescent="0.25">
      <c r="A93" s="16" t="s">
        <v>13</v>
      </c>
      <c r="B93" s="11">
        <v>22700</v>
      </c>
      <c r="C93" s="12">
        <f>B93/B97</f>
        <v>0.15644383184011026</v>
      </c>
      <c r="D93" s="116">
        <v>150.78</v>
      </c>
      <c r="E93" s="14">
        <f>D93/D97</f>
        <v>0.17514432738212782</v>
      </c>
      <c r="F93" s="15"/>
      <c r="G93" s="16" t="s">
        <v>14</v>
      </c>
      <c r="H93" s="11">
        <v>68700</v>
      </c>
      <c r="I93" s="12">
        <f>H93/H97</f>
        <v>0.32902298850574713</v>
      </c>
      <c r="J93" s="116">
        <v>323.08999999999997</v>
      </c>
      <c r="K93" s="14">
        <f>J93/J97</f>
        <v>0.28869489071965976</v>
      </c>
    </row>
    <row r="94" spans="1:11" x14ac:dyDescent="0.25">
      <c r="A94" s="16" t="s">
        <v>15</v>
      </c>
      <c r="B94" s="11">
        <v>18500</v>
      </c>
      <c r="C94" s="12">
        <f>B94/B97</f>
        <v>0.12749827705031014</v>
      </c>
      <c r="D94" s="116">
        <v>136.56</v>
      </c>
      <c r="E94" s="14">
        <f>D94/D97</f>
        <v>0.15862653765289411</v>
      </c>
      <c r="F94" s="15"/>
      <c r="G94" s="147" t="s">
        <v>16</v>
      </c>
      <c r="H94" s="11">
        <v>49500</v>
      </c>
      <c r="I94" s="12">
        <f>H94/H97</f>
        <v>0.23706896551724138</v>
      </c>
      <c r="J94" s="116">
        <v>241.52</v>
      </c>
      <c r="K94" s="14">
        <f>J94/J97</f>
        <v>0.21580856729274267</v>
      </c>
    </row>
    <row r="95" spans="1:11" x14ac:dyDescent="0.25">
      <c r="A95" s="16" t="s">
        <v>17</v>
      </c>
      <c r="B95" s="11">
        <v>51500</v>
      </c>
      <c r="C95" s="12">
        <f>B95/B97</f>
        <v>0.35492763611302552</v>
      </c>
      <c r="D95" s="116">
        <v>248.29</v>
      </c>
      <c r="E95" s="14">
        <f>D95/D97</f>
        <v>0.28841083065199968</v>
      </c>
      <c r="F95" s="5"/>
      <c r="G95" s="16" t="s">
        <v>18</v>
      </c>
      <c r="H95" s="11">
        <v>6100</v>
      </c>
      <c r="I95" s="12">
        <f>H95/H97</f>
        <v>2.921455938697318E-2</v>
      </c>
      <c r="J95" s="116">
        <v>94.57</v>
      </c>
      <c r="K95" s="14">
        <f>J95/J97</f>
        <v>8.4502385760494667E-2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145100</v>
      </c>
      <c r="C97" s="21">
        <f>SUM(C91:C96)</f>
        <v>1</v>
      </c>
      <c r="D97" s="22">
        <f>SUM(D91:D96)</f>
        <v>860.88999999999987</v>
      </c>
      <c r="E97" s="23">
        <f>SUM(E91:E96)</f>
        <v>1</v>
      </c>
      <c r="F97" s="136"/>
      <c r="G97" s="19" t="s">
        <v>19</v>
      </c>
      <c r="H97" s="20">
        <f>SUM(H91:H96)</f>
        <v>208800</v>
      </c>
      <c r="I97" s="21">
        <f>SUM(I91:I96)</f>
        <v>0.99999999999999989</v>
      </c>
      <c r="J97" s="22">
        <f>SUM(J91:J96)</f>
        <v>1119.1399999999999</v>
      </c>
      <c r="K97" s="23">
        <f>SUM(K91:K96)</f>
        <v>1</v>
      </c>
    </row>
    <row r="98" spans="1:11" ht="13.8" thickBot="1" x14ac:dyDescent="0.3">
      <c r="A98" s="277"/>
      <c r="B98" s="278"/>
      <c r="C98" s="278"/>
      <c r="D98" s="278"/>
      <c r="E98" s="279"/>
      <c r="F98" s="2"/>
      <c r="G98" s="277"/>
      <c r="H98" s="278"/>
      <c r="I98" s="278"/>
      <c r="J98" s="278"/>
      <c r="K98" s="279"/>
    </row>
    <row r="99" spans="1:11" x14ac:dyDescent="0.25">
      <c r="A99" s="280" t="s">
        <v>0</v>
      </c>
      <c r="B99" s="281"/>
      <c r="C99" s="281"/>
      <c r="D99" s="281"/>
      <c r="E99" s="282"/>
      <c r="F99" s="2"/>
      <c r="G99" s="280" t="s">
        <v>1</v>
      </c>
      <c r="H99" s="281"/>
      <c r="I99" s="281"/>
      <c r="J99" s="281"/>
      <c r="K99" s="282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23400</v>
      </c>
      <c r="C103" s="12">
        <f>B103/B109</f>
        <v>0.13325740318906606</v>
      </c>
      <c r="D103" s="116">
        <v>153.13999999999999</v>
      </c>
      <c r="E103" s="14">
        <f>D103/D109</f>
        <v>0.15727152290676058</v>
      </c>
      <c r="F103" s="15"/>
      <c r="G103" s="16" t="s">
        <v>10</v>
      </c>
      <c r="H103" s="11">
        <v>92800</v>
      </c>
      <c r="I103" s="12">
        <f>H103/H109</f>
        <v>0.39040807740849809</v>
      </c>
      <c r="J103" s="116">
        <v>431.84</v>
      </c>
      <c r="K103" s="14">
        <f>J103/J109</f>
        <v>0.34829177017130691</v>
      </c>
    </row>
    <row r="104" spans="1:11" x14ac:dyDescent="0.25">
      <c r="A104" s="16" t="s">
        <v>11</v>
      </c>
      <c r="B104" s="11">
        <v>45700</v>
      </c>
      <c r="C104" s="12">
        <f>B104/B109</f>
        <v>0.26025056947608199</v>
      </c>
      <c r="D104" s="116">
        <v>228.66</v>
      </c>
      <c r="E104" s="14">
        <f>D104/D109</f>
        <v>0.23482895669230688</v>
      </c>
      <c r="F104" s="15"/>
      <c r="G104" s="16" t="s">
        <v>12</v>
      </c>
      <c r="H104" s="11">
        <v>10200</v>
      </c>
      <c r="I104" s="12">
        <f>H104/H109</f>
        <v>4.2911232646192683E-2</v>
      </c>
      <c r="J104" s="116">
        <v>108.46</v>
      </c>
      <c r="K104" s="14">
        <f>J104/J109</f>
        <v>8.7476207374907258E-2</v>
      </c>
    </row>
    <row r="105" spans="1:11" x14ac:dyDescent="0.25">
      <c r="A105" s="16" t="s">
        <v>13</v>
      </c>
      <c r="B105" s="11">
        <v>27700</v>
      </c>
      <c r="C105" s="12">
        <f>B105/B109</f>
        <v>0.15774487471526197</v>
      </c>
      <c r="D105" s="116">
        <v>167.7</v>
      </c>
      <c r="E105" s="14">
        <f>D105/D109</f>
        <v>0.1722243332340587</v>
      </c>
      <c r="F105" s="15"/>
      <c r="G105" s="16" t="s">
        <v>14</v>
      </c>
      <c r="H105" s="11">
        <v>67600</v>
      </c>
      <c r="I105" s="12">
        <f>H105/H109</f>
        <v>0.2843920908708456</v>
      </c>
      <c r="J105" s="116">
        <v>318.13</v>
      </c>
      <c r="K105" s="14">
        <f>J105/J109</f>
        <v>0.25658128205955416</v>
      </c>
    </row>
    <row r="106" spans="1:11" x14ac:dyDescent="0.25">
      <c r="A106" s="16" t="s">
        <v>15</v>
      </c>
      <c r="B106" s="11">
        <v>16300</v>
      </c>
      <c r="C106" s="12">
        <f>B106/B109</f>
        <v>9.2824601366742601E-2</v>
      </c>
      <c r="D106" s="116">
        <v>129.11000000000001</v>
      </c>
      <c r="E106" s="14">
        <f>D106/D109</f>
        <v>0.1325932239943311</v>
      </c>
      <c r="F106" s="15"/>
      <c r="G106" s="147" t="s">
        <v>16</v>
      </c>
      <c r="H106" s="11">
        <v>59700</v>
      </c>
      <c r="I106" s="12">
        <f>H106/H109</f>
        <v>0.25115692048801008</v>
      </c>
      <c r="J106" s="116">
        <v>282.48</v>
      </c>
      <c r="K106" s="14">
        <f>J106/J109</f>
        <v>0.22782849953221282</v>
      </c>
    </row>
    <row r="107" spans="1:11" x14ac:dyDescent="0.25">
      <c r="A107" s="16" t="s">
        <v>17</v>
      </c>
      <c r="B107" s="11">
        <v>62500</v>
      </c>
      <c r="C107" s="12">
        <f>B107/B109</f>
        <v>0.35592255125284739</v>
      </c>
      <c r="D107" s="116">
        <v>295.12</v>
      </c>
      <c r="E107" s="14">
        <f>D107/D109</f>
        <v>0.30308196317254271</v>
      </c>
      <c r="F107" s="5"/>
      <c r="G107" s="16" t="s">
        <v>18</v>
      </c>
      <c r="H107" s="11">
        <v>7400</v>
      </c>
      <c r="I107" s="12">
        <f>H107/H109</f>
        <v>3.1131678586453514E-2</v>
      </c>
      <c r="J107" s="116">
        <v>98.97</v>
      </c>
      <c r="K107" s="14">
        <f>J107/J109</f>
        <v>7.9822240862018917E-2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175600</v>
      </c>
      <c r="C109" s="21">
        <f>SUM(C103:C108)</f>
        <v>1</v>
      </c>
      <c r="D109" s="22">
        <f>SUM(D103:D108)</f>
        <v>973.73</v>
      </c>
      <c r="E109" s="23">
        <f>SUM(E103:E108)</f>
        <v>1</v>
      </c>
      <c r="F109" s="136"/>
      <c r="G109" s="19" t="s">
        <v>19</v>
      </c>
      <c r="H109" s="20">
        <f>SUM(H103:H108)</f>
        <v>237700</v>
      </c>
      <c r="I109" s="21">
        <f>SUM(I103:I108)</f>
        <v>0.99999999999999989</v>
      </c>
      <c r="J109" s="22">
        <f>SUM(J103:J108)</f>
        <v>1239.8799999999999</v>
      </c>
      <c r="K109" s="23">
        <f>SUM(K103:K108)</f>
        <v>1</v>
      </c>
    </row>
    <row r="110" spans="1:11" ht="13.8" thickBot="1" x14ac:dyDescent="0.3">
      <c r="A110" s="277"/>
      <c r="B110" s="278"/>
      <c r="C110" s="278"/>
      <c r="D110" s="278"/>
      <c r="E110" s="279"/>
      <c r="F110" s="2"/>
      <c r="G110" s="277"/>
      <c r="H110" s="278"/>
      <c r="I110" s="278"/>
      <c r="J110" s="278"/>
      <c r="K110" s="279"/>
    </row>
    <row r="111" spans="1:11" x14ac:dyDescent="0.25">
      <c r="A111" s="280" t="s">
        <v>0</v>
      </c>
      <c r="B111" s="281"/>
      <c r="C111" s="281"/>
      <c r="D111" s="281"/>
      <c r="E111" s="282"/>
      <c r="F111" s="114"/>
      <c r="G111" s="280" t="s">
        <v>1</v>
      </c>
      <c r="H111" s="281"/>
      <c r="I111" s="281"/>
      <c r="J111" s="281"/>
      <c r="K111" s="282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14200</v>
      </c>
      <c r="C115" s="12">
        <f>B115/B121</f>
        <v>0.13039485766758493</v>
      </c>
      <c r="D115" s="116">
        <v>121.99</v>
      </c>
      <c r="E115" s="14">
        <f>D115/D121</f>
        <v>0.16523317395603354</v>
      </c>
      <c r="F115" s="15"/>
      <c r="G115" s="16" t="s">
        <v>10</v>
      </c>
      <c r="H115" s="157">
        <v>73300</v>
      </c>
      <c r="I115" s="12">
        <f>H115/H121</f>
        <v>0.31980802792321117</v>
      </c>
      <c r="J115" s="146">
        <v>749.86</v>
      </c>
      <c r="K115" s="14">
        <f>J115/J121</f>
        <v>0.46718502735100242</v>
      </c>
    </row>
    <row r="116" spans="1:11" x14ac:dyDescent="0.25">
      <c r="A116" s="16" t="s">
        <v>11</v>
      </c>
      <c r="B116" s="11">
        <v>5900</v>
      </c>
      <c r="C116" s="12">
        <f>B116/B121</f>
        <v>5.4178145087235993E-2</v>
      </c>
      <c r="D116" s="116">
        <v>93.89</v>
      </c>
      <c r="E116" s="14">
        <f>D116/D121</f>
        <v>0.12717224938709723</v>
      </c>
      <c r="F116" s="15"/>
      <c r="G116" s="16" t="s">
        <v>12</v>
      </c>
      <c r="H116" s="11">
        <v>18400</v>
      </c>
      <c r="I116" s="12">
        <f>H116/H121</f>
        <v>8.0279232111692841E-2</v>
      </c>
      <c r="J116" s="116">
        <v>136.22</v>
      </c>
      <c r="K116" s="14">
        <f>J116/J121</f>
        <v>8.4869101466611835E-2</v>
      </c>
    </row>
    <row r="117" spans="1:11" x14ac:dyDescent="0.25">
      <c r="A117" s="16" t="s">
        <v>13</v>
      </c>
      <c r="B117" s="11">
        <v>19900</v>
      </c>
      <c r="C117" s="12">
        <f>B117/B121</f>
        <v>0.18273645546372819</v>
      </c>
      <c r="D117" s="116">
        <v>141.30000000000001</v>
      </c>
      <c r="E117" s="14">
        <f>D117/D121</f>
        <v>0.19138820788579017</v>
      </c>
      <c r="F117" s="15"/>
      <c r="G117" s="16" t="s">
        <v>14</v>
      </c>
      <c r="H117" s="11">
        <v>82100</v>
      </c>
      <c r="I117" s="12">
        <f>H117/H121</f>
        <v>0.35820244328097733</v>
      </c>
      <c r="J117" s="116">
        <v>383.56</v>
      </c>
      <c r="K117" s="14">
        <f>J117/J121</f>
        <v>0.23896925971614766</v>
      </c>
    </row>
    <row r="118" spans="1:11" x14ac:dyDescent="0.25">
      <c r="A118" s="16" t="s">
        <v>15</v>
      </c>
      <c r="B118" s="11">
        <v>19200</v>
      </c>
      <c r="C118" s="12">
        <f>B118/B121</f>
        <v>0.17630853994490359</v>
      </c>
      <c r="D118" s="116">
        <v>138.91999999999999</v>
      </c>
      <c r="E118" s="14">
        <f>D118/D121</f>
        <v>0.18816454238849231</v>
      </c>
      <c r="F118" s="15"/>
      <c r="G118" s="147" t="s">
        <v>16</v>
      </c>
      <c r="H118" s="11">
        <v>45100</v>
      </c>
      <c r="I118" s="12">
        <f>H118/H121</f>
        <v>0.19677137870855149</v>
      </c>
      <c r="J118" s="116">
        <v>226.62</v>
      </c>
      <c r="K118" s="14">
        <f>J118/J121</f>
        <v>0.14119098351463497</v>
      </c>
    </row>
    <row r="119" spans="1:11" x14ac:dyDescent="0.25">
      <c r="A119" s="16" t="s">
        <v>17</v>
      </c>
      <c r="B119" s="11">
        <v>49700</v>
      </c>
      <c r="C119" s="12">
        <f>B119/B121</f>
        <v>0.45638200183654731</v>
      </c>
      <c r="D119" s="116">
        <v>242.19</v>
      </c>
      <c r="E119" s="14">
        <f>D119/D121</f>
        <v>0.32804182638258678</v>
      </c>
      <c r="F119" s="5"/>
      <c r="G119" s="16" t="s">
        <v>18</v>
      </c>
      <c r="H119" s="11">
        <v>10300</v>
      </c>
      <c r="I119" s="12">
        <f>H119/H121</f>
        <v>4.4938917975567191E-2</v>
      </c>
      <c r="J119" s="116">
        <v>108.8</v>
      </c>
      <c r="K119" s="14">
        <f>J119/J121</f>
        <v>6.7785627951603047E-2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108900</v>
      </c>
      <c r="C121" s="21">
        <f>SUM(C115:C120)</f>
        <v>1</v>
      </c>
      <c r="D121" s="22">
        <f>SUM(D115:D120)</f>
        <v>738.29</v>
      </c>
      <c r="E121" s="23">
        <f>SUM(E115:E120)</f>
        <v>1</v>
      </c>
      <c r="F121" s="136"/>
      <c r="G121" s="19" t="s">
        <v>19</v>
      </c>
      <c r="H121" s="20">
        <f>SUM(H115:H120)</f>
        <v>229200</v>
      </c>
      <c r="I121" s="21">
        <f>SUM(I115:I120)</f>
        <v>0.99999999999999989</v>
      </c>
      <c r="J121" s="22">
        <f>SUM(J115:J120)</f>
        <v>1605.0600000000002</v>
      </c>
      <c r="K121" s="23">
        <f>SUM(K115:K120)</f>
        <v>1</v>
      </c>
    </row>
    <row r="122" spans="1:11" ht="13.8" thickBot="1" x14ac:dyDescent="0.3">
      <c r="A122" s="277"/>
      <c r="B122" s="278"/>
      <c r="C122" s="278"/>
      <c r="D122" s="278"/>
      <c r="E122" s="279"/>
      <c r="F122" s="2"/>
      <c r="G122" s="277"/>
      <c r="H122" s="278"/>
      <c r="I122" s="278"/>
      <c r="J122" s="278"/>
      <c r="K122" s="279"/>
    </row>
    <row r="123" spans="1:11" x14ac:dyDescent="0.25">
      <c r="A123" s="280" t="s">
        <v>0</v>
      </c>
      <c r="B123" s="281"/>
      <c r="C123" s="281"/>
      <c r="D123" s="281"/>
      <c r="E123" s="282"/>
      <c r="F123" s="2"/>
      <c r="G123" s="280" t="s">
        <v>1</v>
      </c>
      <c r="H123" s="281"/>
      <c r="I123" s="281"/>
      <c r="J123" s="281"/>
      <c r="K123" s="282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15500</v>
      </c>
      <c r="C127" s="12">
        <f>B127/B133</f>
        <v>0.13327601031814273</v>
      </c>
      <c r="D127" s="116">
        <v>126.4</v>
      </c>
      <c r="E127" s="14">
        <f>D127/D133</f>
        <v>0.16558373506602389</v>
      </c>
      <c r="F127" s="15"/>
      <c r="G127" s="16" t="s">
        <v>10</v>
      </c>
      <c r="H127" s="11">
        <v>71600</v>
      </c>
      <c r="I127" s="12">
        <f>H127/H133</f>
        <v>0.30210970464135023</v>
      </c>
      <c r="J127" s="116">
        <v>336.18</v>
      </c>
      <c r="K127" s="14">
        <f>J127/J133</f>
        <v>0.27365302118861368</v>
      </c>
    </row>
    <row r="128" spans="1:11" x14ac:dyDescent="0.25">
      <c r="A128" s="16" t="s">
        <v>11</v>
      </c>
      <c r="B128" s="11">
        <v>15300</v>
      </c>
      <c r="C128" s="12">
        <f>B128/B133</f>
        <v>0.13155631986242478</v>
      </c>
      <c r="D128" s="116">
        <v>125.72</v>
      </c>
      <c r="E128" s="14">
        <f>D128/D133</f>
        <v>0.16469293649130162</v>
      </c>
      <c r="F128" s="15"/>
      <c r="G128" s="16" t="s">
        <v>12</v>
      </c>
      <c r="H128" s="11">
        <v>19100</v>
      </c>
      <c r="I128" s="12">
        <f>H128/H133</f>
        <v>8.0590717299578063E-2</v>
      </c>
      <c r="J128" s="116">
        <v>138.58000000000001</v>
      </c>
      <c r="K128" s="14">
        <f>J128/J133</f>
        <v>0.11280515103908051</v>
      </c>
    </row>
    <row r="129" spans="1:11" x14ac:dyDescent="0.25">
      <c r="A129" s="16" t="s">
        <v>13</v>
      </c>
      <c r="B129" s="11">
        <v>27100</v>
      </c>
      <c r="C129" s="12">
        <f>B129/B133</f>
        <v>0.23301805674978504</v>
      </c>
      <c r="D129" s="116">
        <v>165.68</v>
      </c>
      <c r="E129" s="14">
        <f>D129/D133</f>
        <v>0.21704045273527564</v>
      </c>
      <c r="F129" s="15"/>
      <c r="G129" s="16" t="s">
        <v>14</v>
      </c>
      <c r="H129" s="11">
        <v>86500</v>
      </c>
      <c r="I129" s="12">
        <f>H129/H133</f>
        <v>0.36497890295358648</v>
      </c>
      <c r="J129" s="116">
        <v>403.42</v>
      </c>
      <c r="K129" s="14">
        <f>J129/J133</f>
        <v>0.32838688145609651</v>
      </c>
    </row>
    <row r="130" spans="1:11" x14ac:dyDescent="0.25">
      <c r="A130" s="16" t="s">
        <v>15</v>
      </c>
      <c r="B130" s="11">
        <v>19600</v>
      </c>
      <c r="C130" s="12">
        <f>B130/B133</f>
        <v>0.16852966466036112</v>
      </c>
      <c r="D130" s="116">
        <v>140.28</v>
      </c>
      <c r="E130" s="14">
        <f>D130/D133</f>
        <v>0.18376650597359043</v>
      </c>
      <c r="F130" s="15"/>
      <c r="G130" s="147" t="s">
        <v>16</v>
      </c>
      <c r="H130" s="11">
        <v>49200</v>
      </c>
      <c r="I130" s="12">
        <f>H130/H133</f>
        <v>0.20759493670886076</v>
      </c>
      <c r="J130" s="116">
        <v>240.5</v>
      </c>
      <c r="K130" s="14">
        <f>J130/J133</f>
        <v>0.19576878932673444</v>
      </c>
    </row>
    <row r="131" spans="1:11" x14ac:dyDescent="0.25">
      <c r="A131" s="16" t="s">
        <v>17</v>
      </c>
      <c r="B131" s="11">
        <v>38800</v>
      </c>
      <c r="C131" s="12">
        <f>B131/B133</f>
        <v>0.33361994840928633</v>
      </c>
      <c r="D131" s="116">
        <v>205.28</v>
      </c>
      <c r="E131" s="14">
        <f>D131/D133</f>
        <v>0.26891636973380845</v>
      </c>
      <c r="F131" s="5"/>
      <c r="G131" s="16" t="s">
        <v>18</v>
      </c>
      <c r="H131" s="11">
        <v>10600</v>
      </c>
      <c r="I131" s="12">
        <f>H131/H133</f>
        <v>4.472573839662447E-2</v>
      </c>
      <c r="J131" s="116">
        <v>109.81</v>
      </c>
      <c r="K131" s="14">
        <f>J131/J133</f>
        <v>8.9386156989474885E-2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116300</v>
      </c>
      <c r="C133" s="21">
        <f>SUM(C127:C132)</f>
        <v>1</v>
      </c>
      <c r="D133" s="22">
        <f>SUM(D127:D132)</f>
        <v>763.36</v>
      </c>
      <c r="E133" s="23">
        <f>SUM(E127:E132)</f>
        <v>1</v>
      </c>
      <c r="F133" s="136"/>
      <c r="G133" s="19" t="s">
        <v>19</v>
      </c>
      <c r="H133" s="20">
        <f>SUM(H127:H132)</f>
        <v>237000</v>
      </c>
      <c r="I133" s="21">
        <f>SUM(I127:I132)</f>
        <v>1</v>
      </c>
      <c r="J133" s="22">
        <f>SUM(J127:J132)</f>
        <v>1228.49</v>
      </c>
      <c r="K133" s="23">
        <f>SUM(K127:K132)</f>
        <v>1</v>
      </c>
    </row>
    <row r="134" spans="1:11" ht="13.8" thickBot="1" x14ac:dyDescent="0.3">
      <c r="A134" s="277"/>
      <c r="B134" s="278"/>
      <c r="C134" s="278"/>
      <c r="D134" s="278"/>
      <c r="E134" s="279"/>
      <c r="F134" s="2"/>
      <c r="G134" s="277"/>
      <c r="H134" s="278"/>
      <c r="I134" s="278"/>
      <c r="J134" s="278"/>
      <c r="K134" s="279"/>
    </row>
    <row r="135" spans="1:11" x14ac:dyDescent="0.25">
      <c r="A135" s="280" t="s">
        <v>0</v>
      </c>
      <c r="B135" s="281"/>
      <c r="C135" s="281"/>
      <c r="D135" s="281"/>
      <c r="E135" s="282"/>
      <c r="F135" s="2"/>
      <c r="G135" s="280" t="s">
        <v>1</v>
      </c>
      <c r="H135" s="281"/>
      <c r="I135" s="281"/>
      <c r="J135" s="281"/>
      <c r="K135" s="282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4600</v>
      </c>
      <c r="C139" s="12">
        <f>B139/B145</f>
        <v>0.27218934911242604</v>
      </c>
      <c r="D139" s="116">
        <v>89.49</v>
      </c>
      <c r="E139" s="14">
        <f>D139/D145</f>
        <v>0.20968157641931626</v>
      </c>
      <c r="F139" s="15"/>
      <c r="G139" s="16" t="s">
        <v>10</v>
      </c>
      <c r="H139" s="11">
        <v>48000</v>
      </c>
      <c r="I139" s="12">
        <f>H139/H145</f>
        <v>0.56670602125147584</v>
      </c>
      <c r="J139" s="116">
        <v>236.44</v>
      </c>
      <c r="K139" s="14">
        <f>J139/J145</f>
        <v>0.36022914254372601</v>
      </c>
    </row>
    <row r="140" spans="1:11" x14ac:dyDescent="0.25">
      <c r="A140" s="16" t="s">
        <v>11</v>
      </c>
      <c r="B140" s="11">
        <v>2700</v>
      </c>
      <c r="C140" s="12">
        <f>B140/B145</f>
        <v>0.15976331360946747</v>
      </c>
      <c r="D140" s="116">
        <v>83.06</v>
      </c>
      <c r="E140" s="14">
        <f>D140/D145</f>
        <v>0.19461561892265516</v>
      </c>
      <c r="F140" s="15"/>
      <c r="G140" s="16" t="s">
        <v>12</v>
      </c>
      <c r="H140" s="11">
        <v>3400</v>
      </c>
      <c r="I140" s="12">
        <f>H140/H145</f>
        <v>4.0141676505312869E-2</v>
      </c>
      <c r="J140" s="116">
        <v>85.42</v>
      </c>
      <c r="K140" s="14">
        <f>J140/J145</f>
        <v>0.13014199524651107</v>
      </c>
    </row>
    <row r="141" spans="1:11" x14ac:dyDescent="0.25">
      <c r="A141" s="16" t="s">
        <v>13</v>
      </c>
      <c r="B141" s="11">
        <v>1400</v>
      </c>
      <c r="C141" s="12">
        <f>B141/B145</f>
        <v>8.2840236686390539E-2</v>
      </c>
      <c r="D141" s="116">
        <v>78.650000000000006</v>
      </c>
      <c r="E141" s="14">
        <f>D141/D145</f>
        <v>0.18428266829119708</v>
      </c>
      <c r="F141" s="15"/>
      <c r="G141" s="16" t="s">
        <v>14</v>
      </c>
      <c r="H141" s="11">
        <v>20900</v>
      </c>
      <c r="I141" s="12">
        <f>H141/H145</f>
        <v>0.24675324675324675</v>
      </c>
      <c r="J141" s="116">
        <v>144.69</v>
      </c>
      <c r="K141" s="14">
        <f>J141/J145</f>
        <v>0.22044304954598085</v>
      </c>
    </row>
    <row r="142" spans="1:11" x14ac:dyDescent="0.25">
      <c r="A142" s="16" t="s">
        <v>15</v>
      </c>
      <c r="B142" s="11">
        <v>3300</v>
      </c>
      <c r="C142" s="12">
        <f>B142/B145</f>
        <v>0.19526627218934911</v>
      </c>
      <c r="D142" s="116">
        <v>85.09</v>
      </c>
      <c r="E142" s="14">
        <f>D142/D145</f>
        <v>0.19937205651491366</v>
      </c>
      <c r="F142" s="15"/>
      <c r="G142" s="147" t="s">
        <v>16</v>
      </c>
      <c r="H142" s="11">
        <v>11400</v>
      </c>
      <c r="I142" s="12">
        <f>H142/H145</f>
        <v>0.13459268004722549</v>
      </c>
      <c r="J142" s="116">
        <v>112.51</v>
      </c>
      <c r="K142" s="14">
        <f>J142/J145</f>
        <v>0.17141507709183984</v>
      </c>
    </row>
    <row r="143" spans="1:11" x14ac:dyDescent="0.25">
      <c r="A143" s="16" t="s">
        <v>17</v>
      </c>
      <c r="B143" s="11">
        <v>4900</v>
      </c>
      <c r="C143" s="12">
        <f>B143/B145</f>
        <v>0.28994082840236685</v>
      </c>
      <c r="D143" s="116">
        <v>90.5</v>
      </c>
      <c r="E143" s="14">
        <f>D143/D145</f>
        <v>0.21204807985191779</v>
      </c>
      <c r="F143" s="5"/>
      <c r="G143" s="16" t="s">
        <v>18</v>
      </c>
      <c r="H143" s="11">
        <v>1000</v>
      </c>
      <c r="I143" s="12">
        <f>H143/H145</f>
        <v>1.1806375442739079E-2</v>
      </c>
      <c r="J143" s="116">
        <v>77.3</v>
      </c>
      <c r="K143" s="14">
        <f>J143/J145</f>
        <v>0.11777073557194222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16900</v>
      </c>
      <c r="C145" s="21">
        <f>SUM(C139:C144)</f>
        <v>1</v>
      </c>
      <c r="D145" s="22">
        <f>SUM(D139:D144)</f>
        <v>426.79</v>
      </c>
      <c r="E145" s="23">
        <f>SUM(E139:E144)</f>
        <v>0.99999999999999989</v>
      </c>
      <c r="F145" s="136"/>
      <c r="G145" s="19" t="s">
        <v>19</v>
      </c>
      <c r="H145" s="20">
        <f>SUM(H139:H144)</f>
        <v>84700</v>
      </c>
      <c r="I145" s="21">
        <f>SUM(I139:I144)</f>
        <v>1</v>
      </c>
      <c r="J145" s="22">
        <f>SUM(J139:J144)</f>
        <v>656.36</v>
      </c>
      <c r="K145" s="23">
        <f>SUM(K139:K144)</f>
        <v>1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25" right="0.25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 tint="0.59999389629810485"/>
  </sheetPr>
  <dimension ref="A1:K145"/>
  <sheetViews>
    <sheetView topLeftCell="A10" zoomScaleNormal="100" workbookViewId="0">
      <selection activeCell="Q139" sqref="Q139"/>
    </sheetView>
  </sheetViews>
  <sheetFormatPr defaultColWidth="8.88671875" defaultRowHeight="13.2" x14ac:dyDescent="0.25"/>
  <cols>
    <col min="1" max="4" width="11.44140625" customWidth="1"/>
    <col min="5" max="5" width="12" customWidth="1"/>
    <col min="6" max="6" width="3.109375" customWidth="1"/>
    <col min="7" max="11" width="12.109375" customWidth="1"/>
  </cols>
  <sheetData>
    <row r="1" spans="1:11" ht="13.8" thickBot="1" x14ac:dyDescent="0.3">
      <c r="E1" s="288" t="s">
        <v>145</v>
      </c>
      <c r="F1" s="287"/>
      <c r="G1" s="287"/>
    </row>
    <row r="2" spans="1:11" x14ac:dyDescent="0.25">
      <c r="A2" s="280" t="s">
        <v>0</v>
      </c>
      <c r="B2" s="281"/>
      <c r="C2" s="281"/>
      <c r="D2" s="281"/>
      <c r="E2" s="282"/>
      <c r="F2" s="2"/>
      <c r="G2" s="280" t="s">
        <v>1</v>
      </c>
      <c r="H2" s="281"/>
      <c r="I2" s="281"/>
      <c r="J2" s="281"/>
      <c r="K2" s="282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6500</v>
      </c>
      <c r="C6" s="12">
        <f>B6/B12</f>
        <v>7.0960698689956331E-2</v>
      </c>
      <c r="D6" s="116">
        <v>97.73</v>
      </c>
      <c r="E6" s="14">
        <f>D6/D12</f>
        <v>0.14482809721398934</v>
      </c>
      <c r="F6" s="15"/>
      <c r="G6" s="16" t="s">
        <v>10</v>
      </c>
      <c r="H6" s="11">
        <v>15500</v>
      </c>
      <c r="I6" s="12">
        <f>H6/H12</f>
        <v>0.24105754276827371</v>
      </c>
      <c r="J6" s="116">
        <v>126.08</v>
      </c>
      <c r="K6" s="14">
        <f>J6/J12</f>
        <v>0.21412679811823845</v>
      </c>
    </row>
    <row r="7" spans="1:11" x14ac:dyDescent="0.25">
      <c r="A7" s="16" t="s">
        <v>11</v>
      </c>
      <c r="B7" s="11">
        <v>11200</v>
      </c>
      <c r="C7" s="12">
        <f>B7/B12</f>
        <v>0.1222707423580786</v>
      </c>
      <c r="D7" s="116">
        <v>112.53</v>
      </c>
      <c r="E7" s="14">
        <f>D7/D12</f>
        <v>0.16676052163604033</v>
      </c>
      <c r="F7" s="15"/>
      <c r="G7" s="16" t="s">
        <v>12</v>
      </c>
      <c r="H7" s="11">
        <v>1900</v>
      </c>
      <c r="I7" s="12">
        <f>H7/H12</f>
        <v>2.9548989113530325E-2</v>
      </c>
      <c r="J7" s="116">
        <v>83.24</v>
      </c>
      <c r="K7" s="14">
        <f>J7/J12</f>
        <v>0.14136988162565173</v>
      </c>
    </row>
    <row r="8" spans="1:11" x14ac:dyDescent="0.25">
      <c r="A8" s="16" t="s">
        <v>13</v>
      </c>
      <c r="B8" s="11">
        <v>25300</v>
      </c>
      <c r="C8" s="12">
        <f>B8/B12</f>
        <v>0.27620087336244542</v>
      </c>
      <c r="D8" s="116">
        <v>156.94999999999999</v>
      </c>
      <c r="E8" s="14">
        <f>D8/D12</f>
        <v>0.2325874333135744</v>
      </c>
      <c r="F8" s="15"/>
      <c r="G8" s="16" t="s">
        <v>14</v>
      </c>
      <c r="H8" s="11">
        <v>9200</v>
      </c>
      <c r="I8" s="12">
        <f>H8/H12</f>
        <v>0.14307931570762053</v>
      </c>
      <c r="J8" s="151">
        <v>106.23</v>
      </c>
      <c r="K8" s="14">
        <f>J8/J12</f>
        <v>0.18041473480409639</v>
      </c>
    </row>
    <row r="9" spans="1:11" x14ac:dyDescent="0.25">
      <c r="A9" s="16" t="s">
        <v>15</v>
      </c>
      <c r="B9" s="11">
        <v>8600</v>
      </c>
      <c r="C9" s="12">
        <f>B9/B12</f>
        <v>9.3886462882096067E-2</v>
      </c>
      <c r="D9" s="116">
        <v>104.34</v>
      </c>
      <c r="E9" s="14">
        <f>D9/D12</f>
        <v>0.1546235921754594</v>
      </c>
      <c r="F9" s="15"/>
      <c r="G9" s="147" t="s">
        <v>16</v>
      </c>
      <c r="H9" s="11">
        <v>25000</v>
      </c>
      <c r="I9" s="12">
        <f>H9/H12</f>
        <v>0.38880248833592534</v>
      </c>
      <c r="J9" s="116">
        <v>156</v>
      </c>
      <c r="K9" s="14">
        <f>J9/J12</f>
        <v>0.26494115249401334</v>
      </c>
    </row>
    <row r="10" spans="1:11" x14ac:dyDescent="0.25">
      <c r="A10" s="16" t="s">
        <v>17</v>
      </c>
      <c r="B10" s="11">
        <v>40000</v>
      </c>
      <c r="C10" s="12">
        <f>B10/B12</f>
        <v>0.4366812227074236</v>
      </c>
      <c r="D10" s="116">
        <v>203.25</v>
      </c>
      <c r="E10" s="14">
        <f>D10/D12</f>
        <v>0.30120035566093661</v>
      </c>
      <c r="F10" s="15"/>
      <c r="G10" s="16" t="s">
        <v>18</v>
      </c>
      <c r="H10" s="11">
        <v>12700</v>
      </c>
      <c r="I10" s="12">
        <f>H10/H12</f>
        <v>0.19751166407465007</v>
      </c>
      <c r="J10" s="116">
        <v>117.26</v>
      </c>
      <c r="K10" s="14">
        <f>J10/J12</f>
        <v>0.19914743295800003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91600</v>
      </c>
      <c r="C12" s="21">
        <f>SUM(C6:C11)</f>
        <v>1</v>
      </c>
      <c r="D12" s="22">
        <f>SUM(D6:D11)</f>
        <v>674.8</v>
      </c>
      <c r="E12" s="23">
        <f>SUM(E6:E11)</f>
        <v>1</v>
      </c>
      <c r="F12" s="24"/>
      <c r="G12" s="19" t="s">
        <v>19</v>
      </c>
      <c r="H12" s="20">
        <f>SUM(H6:H11)</f>
        <v>64300</v>
      </c>
      <c r="I12" s="21">
        <f>SUM(I6:I11)</f>
        <v>1</v>
      </c>
      <c r="J12" s="22">
        <f>SUM(J6:J11)</f>
        <v>588.81000000000006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77"/>
      <c r="B14" s="278"/>
      <c r="C14" s="278"/>
      <c r="D14" s="278"/>
      <c r="E14" s="279"/>
      <c r="F14" s="2"/>
      <c r="G14" s="277"/>
      <c r="H14" s="278"/>
      <c r="I14" s="278"/>
      <c r="J14" s="278"/>
      <c r="K14" s="279"/>
    </row>
    <row r="15" spans="1:11" x14ac:dyDescent="0.25">
      <c r="A15" s="280" t="s">
        <v>0</v>
      </c>
      <c r="B15" s="281"/>
      <c r="C15" s="281"/>
      <c r="D15" s="281"/>
      <c r="E15" s="282"/>
      <c r="F15" s="2"/>
      <c r="G15" s="280" t="s">
        <v>1</v>
      </c>
      <c r="H15" s="281"/>
      <c r="I15" s="281"/>
      <c r="J15" s="281"/>
      <c r="K15" s="282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3400</v>
      </c>
      <c r="C19" s="12">
        <f>B19/B25</f>
        <v>5.362776025236593E-2</v>
      </c>
      <c r="D19" s="13">
        <v>87.96</v>
      </c>
      <c r="E19" s="14">
        <f>D19/D25</f>
        <v>0.14750716908990288</v>
      </c>
      <c r="F19" s="15"/>
      <c r="G19" s="16" t="s">
        <v>10</v>
      </c>
      <c r="H19" s="11">
        <v>5300</v>
      </c>
      <c r="I19" s="12">
        <f>H19/H25</f>
        <v>0.20703125</v>
      </c>
      <c r="J19" s="115">
        <v>93.95</v>
      </c>
      <c r="K19" s="14">
        <f>J19/J25</f>
        <v>0.19481192717621201</v>
      </c>
    </row>
    <row r="20" spans="1:11" x14ac:dyDescent="0.25">
      <c r="A20" s="16" t="s">
        <v>11</v>
      </c>
      <c r="B20" s="11">
        <v>1400</v>
      </c>
      <c r="C20" s="12">
        <f>B20/B25</f>
        <v>2.2082018927444796E-2</v>
      </c>
      <c r="D20" s="13">
        <v>81.66</v>
      </c>
      <c r="E20" s="14">
        <f>D20/D25</f>
        <v>0.1369421944961513</v>
      </c>
      <c r="F20" s="15"/>
      <c r="G20" s="16" t="s">
        <v>12</v>
      </c>
      <c r="H20" s="152">
        <v>0</v>
      </c>
      <c r="I20" s="153">
        <f>H20/H25</f>
        <v>0</v>
      </c>
      <c r="J20" s="155">
        <v>77.25</v>
      </c>
      <c r="K20" s="14">
        <f>J20/J25</f>
        <v>0.16018330361215941</v>
      </c>
    </row>
    <row r="21" spans="1:11" x14ac:dyDescent="0.25">
      <c r="A21" s="16" t="s">
        <v>13</v>
      </c>
      <c r="B21" s="11">
        <v>21900</v>
      </c>
      <c r="C21" s="12">
        <f>B21/B25</f>
        <v>0.34542586750788645</v>
      </c>
      <c r="D21" s="13">
        <v>156.58000000000001</v>
      </c>
      <c r="E21" s="14">
        <f>D21/D25</f>
        <v>0.26258154315708271</v>
      </c>
      <c r="F21" s="15"/>
      <c r="G21" s="16" t="s">
        <v>14</v>
      </c>
      <c r="H21" s="152">
        <v>0</v>
      </c>
      <c r="I21" s="153">
        <f>H21/H25</f>
        <v>0</v>
      </c>
      <c r="J21" s="155">
        <v>77.25</v>
      </c>
      <c r="K21" s="14">
        <f>J21/J25</f>
        <v>0.16018330361215941</v>
      </c>
    </row>
    <row r="22" spans="1:11" x14ac:dyDescent="0.25">
      <c r="A22" s="16" t="s">
        <v>15</v>
      </c>
      <c r="B22" s="152">
        <v>0</v>
      </c>
      <c r="C22" s="153">
        <f>B22/B25</f>
        <v>0</v>
      </c>
      <c r="D22" s="156">
        <v>77.25</v>
      </c>
      <c r="E22" s="14">
        <f>D22/D25</f>
        <v>0.12954671228052522</v>
      </c>
      <c r="F22" s="15"/>
      <c r="G22" s="147" t="s">
        <v>16</v>
      </c>
      <c r="H22" s="11">
        <v>15000</v>
      </c>
      <c r="I22" s="12">
        <f>H22/H25</f>
        <v>0.5859375</v>
      </c>
      <c r="J22" s="115">
        <v>133.28</v>
      </c>
      <c r="K22" s="14">
        <f>J22/J25</f>
        <v>0.27636544602496577</v>
      </c>
    </row>
    <row r="23" spans="1:11" x14ac:dyDescent="0.25">
      <c r="A23" s="16" t="s">
        <v>17</v>
      </c>
      <c r="B23" s="18">
        <v>36700</v>
      </c>
      <c r="C23" s="12">
        <f>B23/B25</f>
        <v>0.57886435331230279</v>
      </c>
      <c r="D23" s="13">
        <v>192.86</v>
      </c>
      <c r="E23" s="14">
        <f>D23/D25</f>
        <v>0.3234223809763378</v>
      </c>
      <c r="F23" s="5"/>
      <c r="G23" s="16" t="s">
        <v>18</v>
      </c>
      <c r="H23" s="18">
        <v>5300</v>
      </c>
      <c r="I23" s="12">
        <f>H23/H25</f>
        <v>0.20703125</v>
      </c>
      <c r="J23" s="115">
        <v>100.53</v>
      </c>
      <c r="K23" s="14">
        <f>J23/J25</f>
        <v>0.20845601957450338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63400</v>
      </c>
      <c r="C25" s="21">
        <f>SUM(C19:C24)</f>
        <v>1</v>
      </c>
      <c r="D25" s="22">
        <f>SUM(D18:D24)</f>
        <v>596.31000000000006</v>
      </c>
      <c r="E25" s="23">
        <f>SUM(E19:E24)</f>
        <v>0.99999999999999989</v>
      </c>
      <c r="F25" s="136"/>
      <c r="G25" s="19" t="s">
        <v>19</v>
      </c>
      <c r="H25" s="20">
        <f>SUM(H19:H24)</f>
        <v>25600</v>
      </c>
      <c r="I25" s="21">
        <f>SUM(I19:I24)</f>
        <v>1</v>
      </c>
      <c r="J25" s="22">
        <f>SUM(J19:J24)</f>
        <v>482.26</v>
      </c>
      <c r="K25" s="23">
        <f>SUM(K19:K24)</f>
        <v>1</v>
      </c>
    </row>
    <row r="26" spans="1:11" ht="13.8" thickBot="1" x14ac:dyDescent="0.3">
      <c r="A26" s="277"/>
      <c r="B26" s="278"/>
      <c r="C26" s="278"/>
      <c r="D26" s="278"/>
      <c r="E26" s="279"/>
      <c r="F26" s="2"/>
      <c r="G26" s="277"/>
      <c r="H26" s="278"/>
      <c r="I26" s="278"/>
      <c r="J26" s="278"/>
      <c r="K26" s="279"/>
    </row>
    <row r="27" spans="1:11" x14ac:dyDescent="0.25">
      <c r="A27" s="280" t="s">
        <v>0</v>
      </c>
      <c r="B27" s="281"/>
      <c r="C27" s="281"/>
      <c r="D27" s="281"/>
      <c r="E27" s="282"/>
      <c r="F27" s="2"/>
      <c r="G27" s="280" t="s">
        <v>1</v>
      </c>
      <c r="H27" s="281"/>
      <c r="I27" s="281"/>
      <c r="J27" s="281"/>
      <c r="K27" s="282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2600</v>
      </c>
      <c r="C31" s="12">
        <f>B31/B37</f>
        <v>3.626220362622036E-2</v>
      </c>
      <c r="D31" s="120">
        <v>91.42</v>
      </c>
      <c r="E31" s="14">
        <f>D31/D37</f>
        <v>0.13951287999023318</v>
      </c>
      <c r="F31" s="15"/>
      <c r="G31" s="16" t="s">
        <v>10</v>
      </c>
      <c r="H31" s="11">
        <v>21300</v>
      </c>
      <c r="I31" s="12">
        <f>H31/H37</f>
        <v>0.30647482014388489</v>
      </c>
      <c r="J31" s="116">
        <v>144.35</v>
      </c>
      <c r="K31" s="14">
        <f>J31/J37</f>
        <v>0.23183541051008608</v>
      </c>
    </row>
    <row r="32" spans="1:11" x14ac:dyDescent="0.25">
      <c r="A32" s="16" t="s">
        <v>11</v>
      </c>
      <c r="B32" s="11">
        <v>15400</v>
      </c>
      <c r="C32" s="12">
        <f>B32/B37</f>
        <v>0.21478382147838215</v>
      </c>
      <c r="D32" s="116">
        <v>134.63999999999999</v>
      </c>
      <c r="E32" s="14">
        <f>D32/D37</f>
        <v>0.20546941765352214</v>
      </c>
      <c r="F32" s="15"/>
      <c r="G32" s="16" t="s">
        <v>12</v>
      </c>
      <c r="H32" s="11">
        <v>3300</v>
      </c>
      <c r="I32" s="12">
        <f>H32/H37</f>
        <v>4.7482014388489209E-2</v>
      </c>
      <c r="J32" s="116">
        <v>87.65</v>
      </c>
      <c r="K32" s="14">
        <f>J32/J37</f>
        <v>0.14077155338558398</v>
      </c>
    </row>
    <row r="33" spans="1:11" x14ac:dyDescent="0.25">
      <c r="A33" s="16" t="s">
        <v>13</v>
      </c>
      <c r="B33" s="11">
        <v>14000</v>
      </c>
      <c r="C33" s="12">
        <f>B33/B37</f>
        <v>0.19525801952580196</v>
      </c>
      <c r="D33" s="116">
        <v>129.9</v>
      </c>
      <c r="E33" s="14">
        <f>D33/D37</f>
        <v>0.19823586863630815</v>
      </c>
      <c r="F33" s="15"/>
      <c r="G33" s="16" t="s">
        <v>14</v>
      </c>
      <c r="H33" s="11">
        <v>15400</v>
      </c>
      <c r="I33" s="12">
        <f>H33/H37</f>
        <v>0.22158273381294963</v>
      </c>
      <c r="J33" s="116">
        <v>125.76</v>
      </c>
      <c r="K33" s="14">
        <f>J33/J37</f>
        <v>0.20197867146344597</v>
      </c>
    </row>
    <row r="34" spans="1:11" x14ac:dyDescent="0.25">
      <c r="A34" s="16" t="s">
        <v>15</v>
      </c>
      <c r="B34" s="11">
        <v>13600</v>
      </c>
      <c r="C34" s="12">
        <f>B34/B37</f>
        <v>0.18967921896792189</v>
      </c>
      <c r="D34" s="116">
        <v>128.56</v>
      </c>
      <c r="E34" s="14">
        <f>D34/D37</f>
        <v>0.19619094127701137</v>
      </c>
      <c r="F34" s="15"/>
      <c r="G34" s="147" t="s">
        <v>16</v>
      </c>
      <c r="H34" s="11">
        <v>9100</v>
      </c>
      <c r="I34" s="12">
        <f>H34/H37</f>
        <v>0.13093525179856116</v>
      </c>
      <c r="J34" s="116">
        <v>113.37</v>
      </c>
      <c r="K34" s="14">
        <f>J34/J37</f>
        <v>0.18207953231401774</v>
      </c>
    </row>
    <row r="35" spans="1:11" x14ac:dyDescent="0.25">
      <c r="A35" s="16" t="s">
        <v>17</v>
      </c>
      <c r="B35" s="11">
        <v>26100</v>
      </c>
      <c r="C35" s="12">
        <f>B35/B37</f>
        <v>0.36401673640167365</v>
      </c>
      <c r="D35" s="116">
        <v>170.76</v>
      </c>
      <c r="E35" s="14">
        <f>D35/D37</f>
        <v>0.26059089244292516</v>
      </c>
      <c r="F35" s="5"/>
      <c r="G35" s="16" t="s">
        <v>18</v>
      </c>
      <c r="H35" s="11">
        <v>20400</v>
      </c>
      <c r="I35" s="12">
        <f>H35/H37</f>
        <v>0.29352517985611509</v>
      </c>
      <c r="J35" s="116">
        <v>151.51</v>
      </c>
      <c r="K35" s="14">
        <f>J35/J37</f>
        <v>0.24333483232686623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71700</v>
      </c>
      <c r="C37" s="21">
        <f>SUM(C31:C36)</f>
        <v>1</v>
      </c>
      <c r="D37" s="22">
        <f>SUM(D31:D36)</f>
        <v>655.28</v>
      </c>
      <c r="E37" s="23">
        <f>SUM(E31:E36)</f>
        <v>1</v>
      </c>
      <c r="F37" s="136"/>
      <c r="G37" s="19" t="s">
        <v>19</v>
      </c>
      <c r="H37" s="20">
        <f>SUM(H31:H36)</f>
        <v>69500</v>
      </c>
      <c r="I37" s="21">
        <f>SUM(I31:I36)</f>
        <v>1</v>
      </c>
      <c r="J37" s="22">
        <f>SUM(J31:J36)</f>
        <v>622.64</v>
      </c>
      <c r="K37" s="23">
        <f>SUM(K31:K36)</f>
        <v>1</v>
      </c>
    </row>
    <row r="38" spans="1:11" ht="13.8" thickBot="1" x14ac:dyDescent="0.3">
      <c r="A38" s="277"/>
      <c r="B38" s="278"/>
      <c r="C38" s="278"/>
      <c r="D38" s="278"/>
      <c r="E38" s="279"/>
      <c r="F38" s="113"/>
      <c r="G38" s="277"/>
      <c r="H38" s="278"/>
      <c r="I38" s="278"/>
      <c r="J38" s="278"/>
      <c r="K38" s="279"/>
    </row>
    <row r="39" spans="1:11" x14ac:dyDescent="0.25">
      <c r="A39" s="280" t="s">
        <v>0</v>
      </c>
      <c r="B39" s="281"/>
      <c r="C39" s="281"/>
      <c r="D39" s="281"/>
      <c r="E39" s="282"/>
      <c r="F39" s="114"/>
      <c r="G39" s="280" t="s">
        <v>1</v>
      </c>
      <c r="H39" s="281"/>
      <c r="I39" s="281"/>
      <c r="J39" s="281"/>
      <c r="K39" s="282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10600</v>
      </c>
      <c r="C43" s="12">
        <f>B43/B49</f>
        <v>6.0364464692482918E-2</v>
      </c>
      <c r="D43" s="13">
        <v>118.98</v>
      </c>
      <c r="E43" s="14">
        <f>D43/D49</f>
        <v>0.117307199337448</v>
      </c>
      <c r="F43" s="15"/>
      <c r="G43" s="16" t="s">
        <v>10</v>
      </c>
      <c r="H43" s="11">
        <v>99900</v>
      </c>
      <c r="I43" s="12">
        <f>H43/H49</f>
        <v>0.30513133781307267</v>
      </c>
      <c r="J43" s="13">
        <v>473.68</v>
      </c>
      <c r="K43" s="14">
        <f>J43/J49</f>
        <v>0.28416651168929336</v>
      </c>
    </row>
    <row r="44" spans="1:11" x14ac:dyDescent="0.25">
      <c r="A44" s="16" t="s">
        <v>11</v>
      </c>
      <c r="B44" s="11">
        <v>39900</v>
      </c>
      <c r="C44" s="12">
        <f>B44/B49</f>
        <v>0.22722095671981776</v>
      </c>
      <c r="D44" s="13">
        <v>218.37</v>
      </c>
      <c r="E44" s="14">
        <f>D44/D49</f>
        <v>0.21529982450259302</v>
      </c>
      <c r="F44" s="15"/>
      <c r="G44" s="16" t="s">
        <v>12</v>
      </c>
      <c r="H44" s="11">
        <v>8700</v>
      </c>
      <c r="I44" s="12">
        <f>H44/H49</f>
        <v>2.657299938912645E-2</v>
      </c>
      <c r="J44" s="13">
        <v>102.45</v>
      </c>
      <c r="K44" s="14">
        <f>J44/J49</f>
        <v>6.146102669010324E-2</v>
      </c>
    </row>
    <row r="45" spans="1:11" x14ac:dyDescent="0.25">
      <c r="A45" s="16" t="s">
        <v>13</v>
      </c>
      <c r="B45" s="11">
        <v>34600</v>
      </c>
      <c r="C45" s="12">
        <f>B45/B49</f>
        <v>0.19703872437357631</v>
      </c>
      <c r="D45" s="13">
        <v>200.38</v>
      </c>
      <c r="E45" s="14">
        <f>D45/D49</f>
        <v>0.19756275511210142</v>
      </c>
      <c r="F45" s="15"/>
      <c r="G45" s="16" t="s">
        <v>14</v>
      </c>
      <c r="H45" s="11">
        <v>61000</v>
      </c>
      <c r="I45" s="12">
        <f>H45/H49</f>
        <v>0.18631643249847282</v>
      </c>
      <c r="J45" s="13">
        <v>297.83999999999997</v>
      </c>
      <c r="K45" s="14">
        <f>J45/J49</f>
        <v>0.17867791302469838</v>
      </c>
    </row>
    <row r="46" spans="1:11" x14ac:dyDescent="0.25">
      <c r="A46" s="16" t="s">
        <v>15</v>
      </c>
      <c r="B46" s="11">
        <v>33400</v>
      </c>
      <c r="C46" s="12">
        <f>B46/B49</f>
        <v>0.19020501138952164</v>
      </c>
      <c r="D46" s="13">
        <v>196.32</v>
      </c>
      <c r="E46" s="14">
        <f>D46/D49</f>
        <v>0.19355983672825508</v>
      </c>
      <c r="F46" s="15"/>
      <c r="G46" s="147" t="s">
        <v>16</v>
      </c>
      <c r="H46" s="11">
        <v>22600</v>
      </c>
      <c r="I46" s="12">
        <f>H46/H49</f>
        <v>6.9028711056811243E-2</v>
      </c>
      <c r="J46" s="13">
        <v>159.69</v>
      </c>
      <c r="K46" s="14">
        <f>J46/J49</f>
        <v>9.5800013198073075E-2</v>
      </c>
    </row>
    <row r="47" spans="1:11" x14ac:dyDescent="0.25">
      <c r="A47" s="16" t="s">
        <v>17</v>
      </c>
      <c r="B47" s="11">
        <v>57100</v>
      </c>
      <c r="C47" s="12">
        <f>B47/B49</f>
        <v>0.32517084282460135</v>
      </c>
      <c r="D47" s="116">
        <v>280.20999999999998</v>
      </c>
      <c r="E47" s="14">
        <f>D47/D49</f>
        <v>0.27627038431960244</v>
      </c>
      <c r="F47" s="5"/>
      <c r="G47" s="16" t="s">
        <v>18</v>
      </c>
      <c r="H47" s="11">
        <v>135200</v>
      </c>
      <c r="I47" s="12">
        <f>H47/H49</f>
        <v>0.4129505192425168</v>
      </c>
      <c r="J47" s="116">
        <v>633.25</v>
      </c>
      <c r="K47" s="14">
        <f>J47/J49</f>
        <v>0.37989453539783191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175600</v>
      </c>
      <c r="C49" s="21">
        <f>SUM(C43:C48)</f>
        <v>1</v>
      </c>
      <c r="D49" s="22">
        <f>SUM(D43:D48)</f>
        <v>1014.26</v>
      </c>
      <c r="E49" s="23">
        <f>SUM(E43:E48)</f>
        <v>1</v>
      </c>
      <c r="F49" s="136"/>
      <c r="G49" s="19" t="s">
        <v>19</v>
      </c>
      <c r="H49" s="20">
        <f>SUM(H43:H48)</f>
        <v>327400</v>
      </c>
      <c r="I49" s="21">
        <f>SUM(I43:I48)</f>
        <v>0.99999999999999989</v>
      </c>
      <c r="J49" s="22">
        <f>SUM(J43:J48)</f>
        <v>1666.91</v>
      </c>
      <c r="K49" s="23">
        <f>SUM(K43:K48)</f>
        <v>1</v>
      </c>
    </row>
    <row r="50" spans="1:11" ht="13.8" thickBot="1" x14ac:dyDescent="0.3">
      <c r="A50" s="277"/>
      <c r="B50" s="278"/>
      <c r="C50" s="278"/>
      <c r="D50" s="278"/>
      <c r="E50" s="279"/>
      <c r="F50" s="2"/>
      <c r="G50" s="277"/>
      <c r="H50" s="278"/>
      <c r="I50" s="278"/>
      <c r="J50" s="278"/>
      <c r="K50" s="279"/>
    </row>
    <row r="51" spans="1:11" x14ac:dyDescent="0.25">
      <c r="A51" s="280" t="s">
        <v>0</v>
      </c>
      <c r="B51" s="281"/>
      <c r="C51" s="281"/>
      <c r="D51" s="281"/>
      <c r="E51" s="282"/>
      <c r="F51" s="2"/>
      <c r="G51" s="280" t="s">
        <v>1</v>
      </c>
      <c r="H51" s="281"/>
      <c r="I51" s="281"/>
      <c r="J51" s="281"/>
      <c r="K51" s="282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11500</v>
      </c>
      <c r="C55" s="12">
        <f>B55/B61</f>
        <v>6.4752252252252257E-2</v>
      </c>
      <c r="D55" s="116">
        <v>122.03</v>
      </c>
      <c r="E55" s="14">
        <f>D55/D61</f>
        <v>0.11724747547536007</v>
      </c>
      <c r="F55" s="15"/>
      <c r="G55" s="16" t="s">
        <v>10</v>
      </c>
      <c r="H55" s="11">
        <v>121900</v>
      </c>
      <c r="I55" s="12">
        <f>H55/H61</f>
        <v>0.37255501222493886</v>
      </c>
      <c r="J55" s="116">
        <v>573.13</v>
      </c>
      <c r="K55" s="14">
        <f>J55/J61</f>
        <v>0.34208343032451755</v>
      </c>
    </row>
    <row r="56" spans="1:11" x14ac:dyDescent="0.25">
      <c r="A56" s="16" t="s">
        <v>11</v>
      </c>
      <c r="B56" s="11">
        <v>37500</v>
      </c>
      <c r="C56" s="12">
        <f>B56/B61</f>
        <v>0.21114864864864866</v>
      </c>
      <c r="D56" s="116">
        <v>210.23</v>
      </c>
      <c r="E56" s="14">
        <f>D56/D61</f>
        <v>0.20199079545345364</v>
      </c>
      <c r="F56" s="15"/>
      <c r="G56" s="16" t="s">
        <v>12</v>
      </c>
      <c r="H56" s="11">
        <v>7800</v>
      </c>
      <c r="I56" s="12">
        <f>H56/H61</f>
        <v>2.3838630806845965E-2</v>
      </c>
      <c r="J56" s="116">
        <v>109.48</v>
      </c>
      <c r="K56" s="14">
        <f>J56/J61</f>
        <v>6.5345199085596953E-2</v>
      </c>
    </row>
    <row r="57" spans="1:11" x14ac:dyDescent="0.25">
      <c r="A57" s="16" t="s">
        <v>13</v>
      </c>
      <c r="B57" s="11">
        <v>27300</v>
      </c>
      <c r="C57" s="12">
        <f>B57/B61</f>
        <v>0.15371621621621623</v>
      </c>
      <c r="D57" s="116">
        <v>175.63</v>
      </c>
      <c r="E57" s="14">
        <f>D57/D61</f>
        <v>0.16874681732145774</v>
      </c>
      <c r="F57" s="15"/>
      <c r="G57" s="16" t="s">
        <v>14</v>
      </c>
      <c r="H57" s="11">
        <v>57400</v>
      </c>
      <c r="I57" s="12">
        <f>H57/H61</f>
        <v>0.17542787286063569</v>
      </c>
      <c r="J57" s="116">
        <v>281.56</v>
      </c>
      <c r="K57" s="14">
        <f>J57/J61</f>
        <v>0.16805438668743769</v>
      </c>
    </row>
    <row r="58" spans="1:11" x14ac:dyDescent="0.25">
      <c r="A58" s="16" t="s">
        <v>15</v>
      </c>
      <c r="B58" s="11">
        <v>26700</v>
      </c>
      <c r="C58" s="12">
        <f>B58/B61</f>
        <v>0.15033783783783783</v>
      </c>
      <c r="D58" s="116">
        <v>173.59</v>
      </c>
      <c r="E58" s="14">
        <f>D58/D61</f>
        <v>0.16678676774373313</v>
      </c>
      <c r="F58" s="15"/>
      <c r="G58" s="147" t="s">
        <v>16</v>
      </c>
      <c r="H58" s="11">
        <v>24100</v>
      </c>
      <c r="I58" s="12">
        <f>H58/H61</f>
        <v>7.3655256723716381E-2</v>
      </c>
      <c r="J58" s="116">
        <v>164.78</v>
      </c>
      <c r="K58" s="14">
        <f>J58/J61</f>
        <v>9.8352045171032756E-2</v>
      </c>
    </row>
    <row r="59" spans="1:11" x14ac:dyDescent="0.25">
      <c r="A59" s="16" t="s">
        <v>17</v>
      </c>
      <c r="B59" s="11">
        <v>74600</v>
      </c>
      <c r="C59" s="12">
        <f>B59/B61</f>
        <v>0.42004504504504503</v>
      </c>
      <c r="D59" s="116">
        <v>359.31</v>
      </c>
      <c r="E59" s="14">
        <f>D59/D61</f>
        <v>0.34522814400599544</v>
      </c>
      <c r="F59" s="5"/>
      <c r="G59" s="16" t="s">
        <v>18</v>
      </c>
      <c r="H59" s="11">
        <v>116000</v>
      </c>
      <c r="I59" s="12">
        <f>H59/H61</f>
        <v>0.3545232273838631</v>
      </c>
      <c r="J59" s="116">
        <v>546.46</v>
      </c>
      <c r="K59" s="14">
        <f>J59/J61</f>
        <v>0.326164938731415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177600</v>
      </c>
      <c r="C61" s="21">
        <f>SUM(C55:C60)</f>
        <v>1</v>
      </c>
      <c r="D61" s="22">
        <f>SUM(D55:D60)</f>
        <v>1040.79</v>
      </c>
      <c r="E61" s="23">
        <f>SUM(E55:E60)</f>
        <v>1</v>
      </c>
      <c r="F61" s="136"/>
      <c r="G61" s="19" t="s">
        <v>19</v>
      </c>
      <c r="H61" s="20">
        <f>SUM(H55:H60)</f>
        <v>327200</v>
      </c>
      <c r="I61" s="21">
        <f>SUM(I55:I60)</f>
        <v>1</v>
      </c>
      <c r="J61" s="22">
        <f>SUM(J55:J60)</f>
        <v>1675.41</v>
      </c>
      <c r="K61" s="23">
        <f>SUM(K55:K60)</f>
        <v>1</v>
      </c>
    </row>
    <row r="62" spans="1:11" ht="13.8" thickBot="1" x14ac:dyDescent="0.3">
      <c r="A62" s="277"/>
      <c r="B62" s="278"/>
      <c r="C62" s="278"/>
      <c r="D62" s="278"/>
      <c r="E62" s="279"/>
      <c r="F62" s="2"/>
      <c r="G62" s="277"/>
      <c r="H62" s="278"/>
      <c r="I62" s="278"/>
      <c r="J62" s="278"/>
      <c r="K62" s="279"/>
    </row>
    <row r="63" spans="1:11" x14ac:dyDescent="0.25">
      <c r="A63" s="280" t="s">
        <v>0</v>
      </c>
      <c r="B63" s="281"/>
      <c r="C63" s="281"/>
      <c r="D63" s="281"/>
      <c r="E63" s="282"/>
      <c r="F63" s="2"/>
      <c r="G63" s="280" t="s">
        <v>1</v>
      </c>
      <c r="H63" s="281"/>
      <c r="I63" s="281"/>
      <c r="J63" s="281"/>
      <c r="K63" s="282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18500</v>
      </c>
      <c r="C67" s="12">
        <f>B67/B73</f>
        <v>8.5966542750929367E-2</v>
      </c>
      <c r="D67" s="13">
        <v>145.78</v>
      </c>
      <c r="E67" s="14">
        <f>D67/D73</f>
        <v>0.10664306249497071</v>
      </c>
      <c r="F67" s="15"/>
      <c r="G67" s="16" t="s">
        <v>10</v>
      </c>
      <c r="H67" s="69">
        <v>145500</v>
      </c>
      <c r="I67" s="12">
        <f>H67/H73</f>
        <v>0.35375638220277172</v>
      </c>
      <c r="J67" s="74">
        <v>679.82</v>
      </c>
      <c r="K67" s="14">
        <f>J67/J73</f>
        <v>0.33344451093300898</v>
      </c>
    </row>
    <row r="68" spans="1:11" x14ac:dyDescent="0.25">
      <c r="A68" s="16" t="s">
        <v>11</v>
      </c>
      <c r="B68" s="11">
        <v>47200</v>
      </c>
      <c r="C68" s="12">
        <f>B68/B73</f>
        <v>0.21933085501858737</v>
      </c>
      <c r="D68" s="13">
        <v>243.13</v>
      </c>
      <c r="E68" s="14">
        <f>D68/D73</f>
        <v>0.17785792141859125</v>
      </c>
      <c r="F68" s="15"/>
      <c r="G68" s="16" t="s">
        <v>12</v>
      </c>
      <c r="H68" s="11">
        <v>10800</v>
      </c>
      <c r="I68" s="12">
        <f>H68/H73</f>
        <v>2.6258205689277898E-2</v>
      </c>
      <c r="J68" s="13">
        <v>119.66</v>
      </c>
      <c r="K68" s="14">
        <f>J68/J73</f>
        <v>5.869196284052227E-2</v>
      </c>
    </row>
    <row r="69" spans="1:11" x14ac:dyDescent="0.25">
      <c r="A69" s="16" t="s">
        <v>13</v>
      </c>
      <c r="B69" s="11">
        <v>36600</v>
      </c>
      <c r="C69" s="12">
        <f>B69/B73</f>
        <v>0.17007434944237917</v>
      </c>
      <c r="D69" s="13">
        <v>207.17</v>
      </c>
      <c r="E69" s="14">
        <f>D69/D73</f>
        <v>0.1515519499045348</v>
      </c>
      <c r="F69" s="15"/>
      <c r="G69" s="16" t="s">
        <v>14</v>
      </c>
      <c r="H69" s="11">
        <v>95800</v>
      </c>
      <c r="I69" s="12">
        <f>H69/H73</f>
        <v>0.23292000972526136</v>
      </c>
      <c r="J69" s="13">
        <v>455.15</v>
      </c>
      <c r="K69" s="14">
        <f>J69/J73</f>
        <v>0.22324625511335208</v>
      </c>
    </row>
    <row r="70" spans="1:11" x14ac:dyDescent="0.25">
      <c r="A70" s="16" t="s">
        <v>15</v>
      </c>
      <c r="B70" s="11">
        <v>18400</v>
      </c>
      <c r="C70" s="12">
        <f>B70/B73</f>
        <v>8.5501858736059477E-2</v>
      </c>
      <c r="D70" s="13">
        <v>321.64</v>
      </c>
      <c r="E70" s="14">
        <f>D70/D73</f>
        <v>0.23529067513295637</v>
      </c>
      <c r="F70" s="15"/>
      <c r="G70" s="147" t="s">
        <v>16</v>
      </c>
      <c r="H70" s="11">
        <v>36000</v>
      </c>
      <c r="I70" s="12">
        <f>H70/H73</f>
        <v>8.7527352297592995E-2</v>
      </c>
      <c r="J70" s="13">
        <v>205.14</v>
      </c>
      <c r="K70" s="14">
        <f>J70/J73</f>
        <v>0.10061899763584103</v>
      </c>
    </row>
    <row r="71" spans="1:11" x14ac:dyDescent="0.25">
      <c r="A71" s="16" t="s">
        <v>17</v>
      </c>
      <c r="B71" s="11">
        <v>94500</v>
      </c>
      <c r="C71" s="12">
        <f>B71/B73</f>
        <v>0.43912639405204462</v>
      </c>
      <c r="D71" s="116">
        <v>449.27</v>
      </c>
      <c r="E71" s="14">
        <f>D71/D73</f>
        <v>0.32865639104894701</v>
      </c>
      <c r="F71" s="5"/>
      <c r="G71" s="16" t="s">
        <v>18</v>
      </c>
      <c r="H71" s="11">
        <v>123200</v>
      </c>
      <c r="I71" s="12">
        <f>H71/H73</f>
        <v>0.29953805008509604</v>
      </c>
      <c r="J71" s="116">
        <v>579.01</v>
      </c>
      <c r="K71" s="14">
        <f>J71/J73</f>
        <v>0.28399827347727563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215200</v>
      </c>
      <c r="C73" s="21">
        <f>SUM(C67:C72)</f>
        <v>1</v>
      </c>
      <c r="D73" s="22">
        <f>SUM(D67:D72)</f>
        <v>1366.9899999999998</v>
      </c>
      <c r="E73" s="23">
        <f>SUM(E67:E72)</f>
        <v>1.0000000000000002</v>
      </c>
      <c r="F73" s="136"/>
      <c r="G73" s="19" t="s">
        <v>19</v>
      </c>
      <c r="H73" s="20">
        <f>SUM(H67:H72)</f>
        <v>411300</v>
      </c>
      <c r="I73" s="21">
        <f>SUM(I67:I72)</f>
        <v>1</v>
      </c>
      <c r="J73" s="22">
        <f>SUM(J67:J72)</f>
        <v>2038.78</v>
      </c>
      <c r="K73" s="23">
        <f>SUM(K67:K72)</f>
        <v>1</v>
      </c>
    </row>
    <row r="74" spans="1:11" ht="13.8" thickBot="1" x14ac:dyDescent="0.3">
      <c r="A74" s="277"/>
      <c r="B74" s="278"/>
      <c r="C74" s="278"/>
      <c r="D74" s="278"/>
      <c r="E74" s="279"/>
      <c r="F74" s="2"/>
      <c r="G74" s="277"/>
      <c r="H74" s="278"/>
      <c r="I74" s="278"/>
      <c r="J74" s="278"/>
      <c r="K74" s="279"/>
    </row>
    <row r="75" spans="1:11" x14ac:dyDescent="0.25">
      <c r="A75" s="280" t="s">
        <v>0</v>
      </c>
      <c r="B75" s="281"/>
      <c r="C75" s="281"/>
      <c r="D75" s="281"/>
      <c r="E75" s="282"/>
      <c r="F75" s="114"/>
      <c r="G75" s="280" t="s">
        <v>1</v>
      </c>
      <c r="H75" s="281"/>
      <c r="I75" s="281"/>
      <c r="J75" s="281"/>
      <c r="K75" s="282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16300</v>
      </c>
      <c r="C79" s="12">
        <f>B79/B85</f>
        <v>8.9266155531215766E-2</v>
      </c>
      <c r="D79" s="116">
        <v>75.489999999999995</v>
      </c>
      <c r="E79" s="14">
        <f>D79/D85</f>
        <v>0.10381626899539297</v>
      </c>
      <c r="F79" s="15"/>
      <c r="G79" s="16" t="s">
        <v>10</v>
      </c>
      <c r="H79" s="11">
        <v>128800</v>
      </c>
      <c r="I79" s="12">
        <f>H79/H85</f>
        <v>0.29890925968902299</v>
      </c>
      <c r="J79" s="116">
        <v>541.5</v>
      </c>
      <c r="K79" s="14">
        <f>J79/J85</f>
        <v>0.29915804826306019</v>
      </c>
    </row>
    <row r="80" spans="1:11" x14ac:dyDescent="0.25">
      <c r="A80" s="16" t="s">
        <v>11</v>
      </c>
      <c r="B80" s="11">
        <v>47500</v>
      </c>
      <c r="C80" s="12">
        <f>B80/B85</f>
        <v>0.26013143483022999</v>
      </c>
      <c r="D80" s="116">
        <v>181.33</v>
      </c>
      <c r="E80" s="14">
        <f>D80/D85</f>
        <v>0.24937083132778659</v>
      </c>
      <c r="F80" s="15"/>
      <c r="G80" s="16" t="s">
        <v>12</v>
      </c>
      <c r="H80" s="11">
        <v>12100</v>
      </c>
      <c r="I80" s="12">
        <f>H80/H85</f>
        <v>2.8080761197493618E-2</v>
      </c>
      <c r="J80" s="116">
        <v>61.25</v>
      </c>
      <c r="K80" s="14">
        <f>J80/J85</f>
        <v>3.3838283390789356E-2</v>
      </c>
    </row>
    <row r="81" spans="1:11" x14ac:dyDescent="0.25">
      <c r="A81" s="16" t="s">
        <v>13</v>
      </c>
      <c r="B81" s="11">
        <v>24500</v>
      </c>
      <c r="C81" s="12">
        <f>B81/B85</f>
        <v>0.13417305585980285</v>
      </c>
      <c r="D81" s="116">
        <v>103.31</v>
      </c>
      <c r="E81" s="14">
        <f>D81/D85</f>
        <v>0.14207522519425153</v>
      </c>
      <c r="F81" s="15"/>
      <c r="G81" s="16" t="s">
        <v>14</v>
      </c>
      <c r="H81" s="11">
        <v>100000</v>
      </c>
      <c r="I81" s="12">
        <f>H81/H85</f>
        <v>0.23207240659085634</v>
      </c>
      <c r="J81" s="116">
        <v>411.3</v>
      </c>
      <c r="K81" s="14">
        <f>J81/J85</f>
        <v>0.22722752585521083</v>
      </c>
    </row>
    <row r="82" spans="1:11" x14ac:dyDescent="0.25">
      <c r="A82" s="16" t="s">
        <v>15</v>
      </c>
      <c r="B82" s="11">
        <v>32000</v>
      </c>
      <c r="C82" s="12">
        <f>B82/B85</f>
        <v>0.17524644030668127</v>
      </c>
      <c r="D82" s="116">
        <v>126.14</v>
      </c>
      <c r="E82" s="14">
        <f>D82/D85</f>
        <v>0.17347177336175479</v>
      </c>
      <c r="F82" s="15"/>
      <c r="G82" s="147" t="s">
        <v>16</v>
      </c>
      <c r="H82" s="11">
        <v>37500</v>
      </c>
      <c r="I82" s="12">
        <f>H82/H85</f>
        <v>8.7027152471571126E-2</v>
      </c>
      <c r="J82" s="116">
        <v>147.4</v>
      </c>
      <c r="K82" s="14">
        <f>J82/J85</f>
        <v>8.1432864845752684E-2</v>
      </c>
    </row>
    <row r="83" spans="1:11" x14ac:dyDescent="0.25">
      <c r="A83" s="16" t="s">
        <v>17</v>
      </c>
      <c r="B83" s="11">
        <v>62300</v>
      </c>
      <c r="C83" s="12">
        <f>B83/B85</f>
        <v>0.34118291347207008</v>
      </c>
      <c r="D83" s="116">
        <v>240.88</v>
      </c>
      <c r="E83" s="14">
        <f>D83/D85</f>
        <v>0.33126590112081417</v>
      </c>
      <c r="F83" s="5"/>
      <c r="G83" s="16" t="s">
        <v>18</v>
      </c>
      <c r="H83" s="152">
        <v>152500</v>
      </c>
      <c r="I83" s="153">
        <f>H83/H85</f>
        <v>0.35391042005105594</v>
      </c>
      <c r="J83" s="154">
        <v>648.63</v>
      </c>
      <c r="K83" s="14">
        <f>J83/J85</f>
        <v>0.35834327764518698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182600</v>
      </c>
      <c r="C85" s="21">
        <f>SUM(C79:C84)</f>
        <v>0.99999999999999989</v>
      </c>
      <c r="D85" s="22">
        <f>SUM(D79:D84)</f>
        <v>727.15</v>
      </c>
      <c r="E85" s="23">
        <f>SUM(E79:E84)</f>
        <v>1</v>
      </c>
      <c r="F85" s="136"/>
      <c r="G85" s="19" t="s">
        <v>19</v>
      </c>
      <c r="H85" s="20">
        <f>SUM(H79:H84)</f>
        <v>430900</v>
      </c>
      <c r="I85" s="21">
        <f>SUM(I79:I84)</f>
        <v>1</v>
      </c>
      <c r="J85" s="22">
        <f>SUM(J79:J84)</f>
        <v>1810.08</v>
      </c>
      <c r="K85" s="23">
        <f>SUM(K79:K84)</f>
        <v>1</v>
      </c>
    </row>
    <row r="86" spans="1:11" ht="13.8" thickBot="1" x14ac:dyDescent="0.3">
      <c r="A86" s="277"/>
      <c r="B86" s="278"/>
      <c r="C86" s="278"/>
      <c r="D86" s="278"/>
      <c r="E86" s="279"/>
      <c r="F86" s="2"/>
      <c r="G86" s="277"/>
      <c r="H86" s="278"/>
      <c r="I86" s="278"/>
      <c r="J86" s="278"/>
      <c r="K86" s="279"/>
    </row>
    <row r="87" spans="1:11" x14ac:dyDescent="0.25">
      <c r="A87" s="280" t="s">
        <v>0</v>
      </c>
      <c r="B87" s="281"/>
      <c r="C87" s="281"/>
      <c r="D87" s="281"/>
      <c r="E87" s="282"/>
      <c r="F87" s="2"/>
      <c r="G87" s="280" t="s">
        <v>1</v>
      </c>
      <c r="H87" s="281"/>
      <c r="I87" s="281"/>
      <c r="J87" s="281"/>
      <c r="K87" s="282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10100</v>
      </c>
      <c r="C91" s="12">
        <f>B91/B97</f>
        <v>8.0031695721077656E-2</v>
      </c>
      <c r="D91" s="116">
        <v>108.32</v>
      </c>
      <c r="E91" s="14">
        <f>D91/D97</f>
        <v>0.13541015576168211</v>
      </c>
      <c r="F91" s="15"/>
      <c r="G91" s="16" t="s">
        <v>10</v>
      </c>
      <c r="H91" s="11">
        <v>83000</v>
      </c>
      <c r="I91" s="12">
        <f>H91/H97</f>
        <v>0.40077257363592467</v>
      </c>
      <c r="J91" s="116">
        <v>388.32</v>
      </c>
      <c r="K91" s="14">
        <f>J91/J97</f>
        <v>0.34423395711259047</v>
      </c>
    </row>
    <row r="92" spans="1:11" x14ac:dyDescent="0.25">
      <c r="A92" s="16" t="s">
        <v>11</v>
      </c>
      <c r="B92" s="11">
        <v>36000</v>
      </c>
      <c r="C92" s="12">
        <f>B92/B97</f>
        <v>0.28526148969889065</v>
      </c>
      <c r="D92" s="116">
        <v>196.17</v>
      </c>
      <c r="E92" s="14">
        <f>D92/D97</f>
        <v>0.24523089231692374</v>
      </c>
      <c r="F92" s="15"/>
      <c r="G92" s="16" t="s">
        <v>12</v>
      </c>
      <c r="H92" s="11">
        <v>7200</v>
      </c>
      <c r="I92" s="12">
        <f>H92/H97</f>
        <v>3.4765813616610332E-2</v>
      </c>
      <c r="J92" s="116">
        <v>98.48</v>
      </c>
      <c r="K92" s="14">
        <f>J92/J97</f>
        <v>8.7299547013926435E-2</v>
      </c>
    </row>
    <row r="93" spans="1:11" x14ac:dyDescent="0.25">
      <c r="A93" s="16" t="s">
        <v>13</v>
      </c>
      <c r="B93" s="11">
        <v>7400</v>
      </c>
      <c r="C93" s="12">
        <f>B93/B97</f>
        <v>5.8637083993660855E-2</v>
      </c>
      <c r="D93" s="116">
        <v>99.16</v>
      </c>
      <c r="E93" s="14">
        <f>D93/D97</f>
        <v>0.12395929694727104</v>
      </c>
      <c r="F93" s="15"/>
      <c r="G93" s="16" t="s">
        <v>14</v>
      </c>
      <c r="H93" s="11">
        <v>74000</v>
      </c>
      <c r="I93" s="12">
        <f>H93/H97</f>
        <v>0.35731530661516175</v>
      </c>
      <c r="J93" s="116">
        <v>347.63</v>
      </c>
      <c r="K93" s="14">
        <f>J93/J97</f>
        <v>0.30816350049199071</v>
      </c>
    </row>
    <row r="94" spans="1:11" x14ac:dyDescent="0.25">
      <c r="A94" s="16" t="s">
        <v>15</v>
      </c>
      <c r="B94" s="11">
        <v>17300</v>
      </c>
      <c r="C94" s="12">
        <f>B94/B97</f>
        <v>0.13708399366085577</v>
      </c>
      <c r="D94" s="116">
        <v>132.74</v>
      </c>
      <c r="E94" s="14">
        <f>D94/D97</f>
        <v>0.16593744530839813</v>
      </c>
      <c r="F94" s="15"/>
      <c r="G94" s="147" t="s">
        <v>16</v>
      </c>
      <c r="H94" s="11">
        <v>31600</v>
      </c>
      <c r="I94" s="12">
        <f>H94/H97</f>
        <v>0.15258329309512314</v>
      </c>
      <c r="J94" s="116">
        <v>181.25</v>
      </c>
      <c r="K94" s="14">
        <f>J94/J97</f>
        <v>0.16067265329279209</v>
      </c>
    </row>
    <row r="95" spans="1:11" x14ac:dyDescent="0.25">
      <c r="A95" s="16" t="s">
        <v>17</v>
      </c>
      <c r="B95" s="11">
        <v>55400</v>
      </c>
      <c r="C95" s="12">
        <f>B95/B97</f>
        <v>0.43898573692551507</v>
      </c>
      <c r="D95" s="116">
        <v>263.55</v>
      </c>
      <c r="E95" s="14">
        <f>D95/D97</f>
        <v>0.32946220966572493</v>
      </c>
      <c r="F95" s="5"/>
      <c r="G95" s="16" t="s">
        <v>18</v>
      </c>
      <c r="H95" s="11">
        <v>11300</v>
      </c>
      <c r="I95" s="12">
        <f>H95/H97</f>
        <v>5.4563013037180107E-2</v>
      </c>
      <c r="J95" s="116">
        <v>112.39</v>
      </c>
      <c r="K95" s="14">
        <f>J95/J97</f>
        <v>9.9630342088700155E-2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126200</v>
      </c>
      <c r="C97" s="21">
        <f>SUM(C91:C96)</f>
        <v>1</v>
      </c>
      <c r="D97" s="22">
        <f>SUM(D91:D96)</f>
        <v>799.94</v>
      </c>
      <c r="E97" s="23">
        <f>SUM(E91:E96)</f>
        <v>1</v>
      </c>
      <c r="F97" s="136"/>
      <c r="G97" s="19" t="s">
        <v>19</v>
      </c>
      <c r="H97" s="20">
        <f>SUM(H91:H96)</f>
        <v>207100</v>
      </c>
      <c r="I97" s="21">
        <f>SUM(I91:I96)</f>
        <v>1</v>
      </c>
      <c r="J97" s="22">
        <f>SUM(J91:J96)</f>
        <v>1128.0700000000002</v>
      </c>
      <c r="K97" s="23">
        <f>SUM(K91:K96)</f>
        <v>0.99999999999999989</v>
      </c>
    </row>
    <row r="98" spans="1:11" ht="13.8" thickBot="1" x14ac:dyDescent="0.3">
      <c r="A98" s="277"/>
      <c r="B98" s="278"/>
      <c r="C98" s="278"/>
      <c r="D98" s="278"/>
      <c r="E98" s="279"/>
      <c r="F98" s="2"/>
      <c r="G98" s="277"/>
      <c r="H98" s="278"/>
      <c r="I98" s="278"/>
      <c r="J98" s="278"/>
      <c r="K98" s="279"/>
    </row>
    <row r="99" spans="1:11" x14ac:dyDescent="0.25">
      <c r="A99" s="280" t="s">
        <v>0</v>
      </c>
      <c r="B99" s="281"/>
      <c r="C99" s="281"/>
      <c r="D99" s="281"/>
      <c r="E99" s="282"/>
      <c r="F99" s="2"/>
      <c r="G99" s="280" t="s">
        <v>1</v>
      </c>
      <c r="H99" s="281"/>
      <c r="I99" s="281"/>
      <c r="J99" s="281"/>
      <c r="K99" s="282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10800</v>
      </c>
      <c r="C103" s="12">
        <f>B103/B109</f>
        <v>4.363636363636364E-2</v>
      </c>
      <c r="D103" s="116">
        <v>110.69</v>
      </c>
      <c r="E103" s="14">
        <f>D103/D109</f>
        <v>8.4075804185180972E-2</v>
      </c>
      <c r="F103" s="15"/>
      <c r="G103" s="16" t="s">
        <v>10</v>
      </c>
      <c r="H103" s="11">
        <v>128900</v>
      </c>
      <c r="I103" s="12">
        <f>H103/H109</f>
        <v>0.51767068273092365</v>
      </c>
      <c r="J103" s="116">
        <v>595.80999999999995</v>
      </c>
      <c r="K103" s="14">
        <f>J103/J109</f>
        <v>0.45340121300671948</v>
      </c>
    </row>
    <row r="104" spans="1:11" x14ac:dyDescent="0.25">
      <c r="A104" s="16" t="s">
        <v>11</v>
      </c>
      <c r="B104" s="11">
        <v>67800</v>
      </c>
      <c r="C104" s="12">
        <f>B104/B109</f>
        <v>0.27393939393939393</v>
      </c>
      <c r="D104" s="116">
        <v>319.60000000000002</v>
      </c>
      <c r="E104" s="14">
        <f>D104/D109</f>
        <v>0.24275568721279103</v>
      </c>
      <c r="F104" s="15"/>
      <c r="G104" s="16" t="s">
        <v>12</v>
      </c>
      <c r="H104" s="152">
        <v>0</v>
      </c>
      <c r="I104" s="153">
        <f>H104/H109</f>
        <v>0</v>
      </c>
      <c r="J104" s="154">
        <v>74.05</v>
      </c>
      <c r="K104" s="14">
        <f>J104/J109</f>
        <v>5.6350782670897735E-2</v>
      </c>
    </row>
    <row r="105" spans="1:11" x14ac:dyDescent="0.25">
      <c r="A105" s="16" t="s">
        <v>13</v>
      </c>
      <c r="B105" s="11">
        <v>12100</v>
      </c>
      <c r="C105" s="12">
        <f>B105/B109</f>
        <v>4.8888888888888891E-2</v>
      </c>
      <c r="D105" s="116">
        <v>115.11</v>
      </c>
      <c r="E105" s="14">
        <f>D105/D109</f>
        <v>8.7433063689187657E-2</v>
      </c>
      <c r="F105" s="15"/>
      <c r="G105" s="16" t="s">
        <v>14</v>
      </c>
      <c r="H105" s="11">
        <v>67000</v>
      </c>
      <c r="I105" s="12">
        <f>H105/H109</f>
        <v>0.26907630522088355</v>
      </c>
      <c r="J105" s="116">
        <v>315.99</v>
      </c>
      <c r="K105" s="14">
        <f>J105/J109</f>
        <v>0.24046298198753513</v>
      </c>
    </row>
    <row r="106" spans="1:11" x14ac:dyDescent="0.25">
      <c r="A106" s="16" t="s">
        <v>15</v>
      </c>
      <c r="B106" s="11">
        <v>22000</v>
      </c>
      <c r="C106" s="12">
        <f>B106/B109</f>
        <v>8.8888888888888892E-2</v>
      </c>
      <c r="D106" s="116">
        <v>148.66999999999999</v>
      </c>
      <c r="E106" s="14">
        <f>D106/D109</f>
        <v>0.11292392996847822</v>
      </c>
      <c r="F106" s="15"/>
      <c r="G106" s="147" t="s">
        <v>16</v>
      </c>
      <c r="H106" s="11">
        <v>44400</v>
      </c>
      <c r="I106" s="12">
        <f>H106/H109</f>
        <v>0.1783132530120482</v>
      </c>
      <c r="J106" s="116">
        <v>224.66</v>
      </c>
      <c r="K106" s="14">
        <f>J106/J109</f>
        <v>0.17096241505528542</v>
      </c>
    </row>
    <row r="107" spans="1:11" x14ac:dyDescent="0.25">
      <c r="A107" s="16" t="s">
        <v>17</v>
      </c>
      <c r="B107" s="152">
        <v>134800</v>
      </c>
      <c r="C107" s="153">
        <f>B107/B109</f>
        <v>0.5446464646464646</v>
      </c>
      <c r="D107" s="154">
        <v>622.48</v>
      </c>
      <c r="E107" s="14">
        <f>D107/D109</f>
        <v>0.47281151494436219</v>
      </c>
      <c r="F107" s="5"/>
      <c r="G107" s="16" t="s">
        <v>18</v>
      </c>
      <c r="H107" s="11">
        <v>8700</v>
      </c>
      <c r="I107" s="12">
        <f>H107/H109</f>
        <v>3.4939759036144581E-2</v>
      </c>
      <c r="J107" s="116">
        <v>103.58</v>
      </c>
      <c r="K107" s="14">
        <f>J107/J109</f>
        <v>7.8822607279562293E-2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247500</v>
      </c>
      <c r="C109" s="21">
        <f>SUM(C103:C108)</f>
        <v>1</v>
      </c>
      <c r="D109" s="22">
        <f>SUM(D103:D108)</f>
        <v>1316.55</v>
      </c>
      <c r="E109" s="23">
        <f>SUM(E103:E108)</f>
        <v>1</v>
      </c>
      <c r="F109" s="136"/>
      <c r="G109" s="19" t="s">
        <v>19</v>
      </c>
      <c r="H109" s="20">
        <f>SUM(H103:H108)</f>
        <v>249000</v>
      </c>
      <c r="I109" s="21">
        <f>SUM(I103:I108)</f>
        <v>0.99999999999999989</v>
      </c>
      <c r="J109" s="22">
        <f>SUM(J103:J108)</f>
        <v>1314.09</v>
      </c>
      <c r="K109" s="23">
        <f>SUM(K103:K108)</f>
        <v>1</v>
      </c>
    </row>
    <row r="110" spans="1:11" ht="13.8" thickBot="1" x14ac:dyDescent="0.3">
      <c r="A110" s="277"/>
      <c r="B110" s="278"/>
      <c r="C110" s="278"/>
      <c r="D110" s="278"/>
      <c r="E110" s="279"/>
      <c r="F110" s="2"/>
      <c r="G110" s="277"/>
      <c r="H110" s="278"/>
      <c r="I110" s="278"/>
      <c r="J110" s="278"/>
      <c r="K110" s="279"/>
    </row>
    <row r="111" spans="1:11" x14ac:dyDescent="0.25">
      <c r="A111" s="280" t="s">
        <v>0</v>
      </c>
      <c r="B111" s="281"/>
      <c r="C111" s="281"/>
      <c r="D111" s="281"/>
      <c r="E111" s="282"/>
      <c r="F111" s="114"/>
      <c r="G111" s="280" t="s">
        <v>1</v>
      </c>
      <c r="H111" s="281"/>
      <c r="I111" s="281"/>
      <c r="J111" s="281"/>
      <c r="K111" s="282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7300</v>
      </c>
      <c r="C115" s="12">
        <f>B115/B121</f>
        <v>0.73737373737373735</v>
      </c>
      <c r="D115" s="116">
        <v>211.18</v>
      </c>
      <c r="E115" s="14">
        <f>D115/D121</f>
        <v>0.12135247267586859</v>
      </c>
      <c r="F115" s="15"/>
      <c r="G115" s="16" t="s">
        <v>10</v>
      </c>
      <c r="H115" s="152">
        <v>5000</v>
      </c>
      <c r="I115" s="12">
        <f>H115/H121</f>
        <v>0.84745762711864403</v>
      </c>
      <c r="J115" s="146">
        <v>695.79</v>
      </c>
      <c r="K115" s="14">
        <f>J115/J121</f>
        <v>0.40355537511237416</v>
      </c>
    </row>
    <row r="116" spans="1:11" x14ac:dyDescent="0.25">
      <c r="A116" s="16" t="s">
        <v>11</v>
      </c>
      <c r="B116" s="11">
        <v>2600</v>
      </c>
      <c r="C116" s="12">
        <f>B116/B121</f>
        <v>0.26262626262626265</v>
      </c>
      <c r="D116" s="116">
        <v>407.28</v>
      </c>
      <c r="E116" s="14">
        <f>D116/D121</f>
        <v>0.23403937433198102</v>
      </c>
      <c r="F116" s="15"/>
      <c r="G116" s="16" t="s">
        <v>12</v>
      </c>
      <c r="H116" s="152">
        <v>0</v>
      </c>
      <c r="I116" s="12">
        <f>H116/H121</f>
        <v>0</v>
      </c>
      <c r="J116" s="154">
        <v>149.22</v>
      </c>
      <c r="K116" s="14">
        <f>J116/J121</f>
        <v>8.6546994171040795E-2</v>
      </c>
    </row>
    <row r="117" spans="1:11" x14ac:dyDescent="0.25">
      <c r="A117" s="16" t="s">
        <v>13</v>
      </c>
      <c r="B117" s="152">
        <v>0</v>
      </c>
      <c r="C117" s="12">
        <f>B117/B121</f>
        <v>0</v>
      </c>
      <c r="D117" s="116">
        <v>190.9</v>
      </c>
      <c r="E117" s="14">
        <f>D117/D121</f>
        <v>0.10969877371826552</v>
      </c>
      <c r="F117" s="15"/>
      <c r="G117" s="16" t="s">
        <v>14</v>
      </c>
      <c r="H117" s="152">
        <v>0</v>
      </c>
      <c r="I117" s="12">
        <f>H117/H121</f>
        <v>0</v>
      </c>
      <c r="J117" s="116">
        <v>394.8</v>
      </c>
      <c r="K117" s="14">
        <f>J117/J121</f>
        <v>0.22898239712322013</v>
      </c>
    </row>
    <row r="118" spans="1:11" x14ac:dyDescent="0.25">
      <c r="A118" s="16" t="s">
        <v>15</v>
      </c>
      <c r="B118" s="152">
        <v>0</v>
      </c>
      <c r="C118" s="12">
        <f>B118/B121</f>
        <v>0</v>
      </c>
      <c r="D118" s="116">
        <v>224.96</v>
      </c>
      <c r="E118" s="14">
        <f>D118/D121</f>
        <v>0.12927101171116298</v>
      </c>
      <c r="F118" s="15"/>
      <c r="G118" s="147" t="s">
        <v>16</v>
      </c>
      <c r="H118" s="11">
        <v>900</v>
      </c>
      <c r="I118" s="12">
        <f>H118/H121</f>
        <v>0.15254237288135594</v>
      </c>
      <c r="J118" s="116">
        <v>305.14999999999998</v>
      </c>
      <c r="K118" s="14">
        <f>J118/J121</f>
        <v>0.17698576109967229</v>
      </c>
    </row>
    <row r="119" spans="1:11" x14ac:dyDescent="0.25">
      <c r="A119" s="16" t="s">
        <v>17</v>
      </c>
      <c r="B119" s="152">
        <v>0</v>
      </c>
      <c r="C119" s="12">
        <f>B119/B121</f>
        <v>0</v>
      </c>
      <c r="D119" s="116">
        <v>705.9</v>
      </c>
      <c r="E119" s="14">
        <f>D119/D121</f>
        <v>0.40563836756272198</v>
      </c>
      <c r="F119" s="5"/>
      <c r="G119" s="16" t="s">
        <v>18</v>
      </c>
      <c r="H119" s="152">
        <v>0</v>
      </c>
      <c r="I119" s="12">
        <f>H119/H121</f>
        <v>0</v>
      </c>
      <c r="J119" s="116">
        <v>179.19</v>
      </c>
      <c r="K119" s="14">
        <f>J119/J121</f>
        <v>0.10392947249369254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9900</v>
      </c>
      <c r="C121" s="21">
        <f>SUM(C115:C120)</f>
        <v>1</v>
      </c>
      <c r="D121" s="22">
        <f>SUM(D115:D120)</f>
        <v>1740.2199999999998</v>
      </c>
      <c r="E121" s="23">
        <f>SUM(E115:E120)</f>
        <v>1</v>
      </c>
      <c r="F121" s="136"/>
      <c r="G121" s="19" t="s">
        <v>19</v>
      </c>
      <c r="H121" s="20">
        <f>SUM(H115:H120)</f>
        <v>5900</v>
      </c>
      <c r="I121" s="21">
        <f>SUM(I115:I120)</f>
        <v>1</v>
      </c>
      <c r="J121" s="22">
        <f>SUM(J115:J120)</f>
        <v>1724.15</v>
      </c>
      <c r="K121" s="23">
        <f>SUM(K115:K120)</f>
        <v>1</v>
      </c>
    </row>
    <row r="122" spans="1:11" ht="13.8" thickBot="1" x14ac:dyDescent="0.3">
      <c r="A122" s="277"/>
      <c r="B122" s="278"/>
      <c r="C122" s="278"/>
      <c r="D122" s="278"/>
      <c r="E122" s="279"/>
      <c r="F122" s="2"/>
      <c r="G122" s="277"/>
      <c r="H122" s="278"/>
      <c r="I122" s="278"/>
      <c r="J122" s="278"/>
      <c r="K122" s="279"/>
    </row>
    <row r="123" spans="1:11" x14ac:dyDescent="0.25">
      <c r="A123" s="280" t="s">
        <v>0</v>
      </c>
      <c r="B123" s="281"/>
      <c r="C123" s="281"/>
      <c r="D123" s="281"/>
      <c r="E123" s="282"/>
      <c r="F123" s="2"/>
      <c r="G123" s="280" t="s">
        <v>1</v>
      </c>
      <c r="H123" s="281"/>
      <c r="I123" s="281"/>
      <c r="J123" s="281"/>
      <c r="K123" s="282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14300</v>
      </c>
      <c r="C127" s="12">
        <f>B127/B133</f>
        <v>0.11788953009068426</v>
      </c>
      <c r="D127" s="116">
        <v>122.57</v>
      </c>
      <c r="E127" s="14">
        <f>D127/D133</f>
        <v>0.15678925487687878</v>
      </c>
      <c r="F127" s="15"/>
      <c r="G127" s="16" t="s">
        <v>10</v>
      </c>
      <c r="H127" s="11">
        <v>79700</v>
      </c>
      <c r="I127" s="12">
        <f>H127/H133</f>
        <v>0.37898240608654304</v>
      </c>
      <c r="J127" s="116">
        <v>373.4</v>
      </c>
      <c r="K127" s="14">
        <f>J127/J133</f>
        <v>0.32750076744288037</v>
      </c>
    </row>
    <row r="128" spans="1:11" x14ac:dyDescent="0.25">
      <c r="A128" s="16" t="s">
        <v>11</v>
      </c>
      <c r="B128" s="11">
        <v>37800</v>
      </c>
      <c r="C128" s="12">
        <f>B128/B133</f>
        <v>0.31162407254740315</v>
      </c>
      <c r="D128" s="116">
        <v>202.28</v>
      </c>
      <c r="E128" s="14">
        <f>D128/D133</f>
        <v>0.25875279820914615</v>
      </c>
      <c r="F128" s="15"/>
      <c r="G128" s="16" t="s">
        <v>12</v>
      </c>
      <c r="H128" s="11">
        <v>13900</v>
      </c>
      <c r="I128" s="12">
        <f>H128/H133</f>
        <v>6.6096053257251541E-2</v>
      </c>
      <c r="J128" s="116">
        <v>121.2</v>
      </c>
      <c r="K128" s="14">
        <f>J128/J133</f>
        <v>0.1063018023944218</v>
      </c>
    </row>
    <row r="129" spans="1:11" x14ac:dyDescent="0.25">
      <c r="A129" s="16" t="s">
        <v>13</v>
      </c>
      <c r="B129" s="11">
        <v>19500</v>
      </c>
      <c r="C129" s="12">
        <f>B129/B133</f>
        <v>0.16075845012366036</v>
      </c>
      <c r="D129" s="116">
        <v>140.19999999999999</v>
      </c>
      <c r="E129" s="14">
        <f>D129/D133</f>
        <v>0.17934122161816435</v>
      </c>
      <c r="F129" s="15"/>
      <c r="G129" s="16" t="s">
        <v>14</v>
      </c>
      <c r="H129" s="11">
        <v>78400</v>
      </c>
      <c r="I129" s="12">
        <f>H129/H133</f>
        <v>0.37280076081787922</v>
      </c>
      <c r="J129" s="116">
        <v>367.52</v>
      </c>
      <c r="K129" s="14">
        <f>J129/J133</f>
        <v>0.32234355128711134</v>
      </c>
    </row>
    <row r="130" spans="1:11" x14ac:dyDescent="0.25">
      <c r="A130" s="16" t="s">
        <v>15</v>
      </c>
      <c r="B130" s="11">
        <v>23400</v>
      </c>
      <c r="C130" s="12">
        <f>B130/B133</f>
        <v>0.19291014014839242</v>
      </c>
      <c r="D130" s="116">
        <v>153.43</v>
      </c>
      <c r="E130" s="14">
        <f>D130/D133</f>
        <v>0.19626479053405821</v>
      </c>
      <c r="F130" s="15"/>
      <c r="G130" s="147" t="s">
        <v>16</v>
      </c>
      <c r="H130" s="11">
        <v>30900</v>
      </c>
      <c r="I130" s="12">
        <f>H130/H133</f>
        <v>0.14693295292439373</v>
      </c>
      <c r="J130" s="116">
        <v>178.87</v>
      </c>
      <c r="K130" s="14">
        <f>J130/J133</f>
        <v>0.15688286628952333</v>
      </c>
    </row>
    <row r="131" spans="1:11" x14ac:dyDescent="0.25">
      <c r="A131" s="16" t="s">
        <v>17</v>
      </c>
      <c r="B131" s="11">
        <v>26300</v>
      </c>
      <c r="C131" s="12">
        <f>B131/B133</f>
        <v>0.21681780708985984</v>
      </c>
      <c r="D131" s="116">
        <v>163.27000000000001</v>
      </c>
      <c r="E131" s="14">
        <f>D131/D133</f>
        <v>0.20885193476175248</v>
      </c>
      <c r="F131" s="5"/>
      <c r="G131" s="16" t="s">
        <v>18</v>
      </c>
      <c r="H131" s="11">
        <v>7400</v>
      </c>
      <c r="I131" s="12">
        <f>H131/H133</f>
        <v>3.5187826913932477E-2</v>
      </c>
      <c r="J131" s="116">
        <v>99.16</v>
      </c>
      <c r="K131" s="14">
        <f>J131/J133</f>
        <v>8.697101258606324E-2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121300</v>
      </c>
      <c r="C133" s="21">
        <f>SUM(C127:C132)</f>
        <v>1</v>
      </c>
      <c r="D133" s="22">
        <f>SUM(D127:D132)</f>
        <v>781.75</v>
      </c>
      <c r="E133" s="23">
        <f>SUM(E127:E132)</f>
        <v>0.99999999999999989</v>
      </c>
      <c r="F133" s="136"/>
      <c r="G133" s="19" t="s">
        <v>19</v>
      </c>
      <c r="H133" s="20">
        <f>SUM(H127:H132)</f>
        <v>210300</v>
      </c>
      <c r="I133" s="21">
        <f>SUM(I127:I132)</f>
        <v>1</v>
      </c>
      <c r="J133" s="22">
        <f>SUM(J127:J132)</f>
        <v>1140.1499999999999</v>
      </c>
      <c r="K133" s="23">
        <f>SUM(K127:K132)</f>
        <v>1</v>
      </c>
    </row>
    <row r="134" spans="1:11" ht="13.8" thickBot="1" x14ac:dyDescent="0.3">
      <c r="A134" s="277"/>
      <c r="B134" s="278"/>
      <c r="C134" s="278"/>
      <c r="D134" s="278"/>
      <c r="E134" s="279"/>
      <c r="F134" s="2"/>
      <c r="G134" s="277"/>
      <c r="H134" s="278"/>
      <c r="I134" s="278"/>
      <c r="J134" s="278"/>
      <c r="K134" s="279"/>
    </row>
    <row r="135" spans="1:11" x14ac:dyDescent="0.25">
      <c r="A135" s="280" t="s">
        <v>0</v>
      </c>
      <c r="B135" s="281"/>
      <c r="C135" s="281"/>
      <c r="D135" s="281"/>
      <c r="E135" s="282"/>
      <c r="F135" s="2"/>
      <c r="G135" s="280" t="s">
        <v>1</v>
      </c>
      <c r="H135" s="281"/>
      <c r="I135" s="281"/>
      <c r="J135" s="281"/>
      <c r="K135" s="282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9800</v>
      </c>
      <c r="C139" s="12">
        <f>B139/B145</f>
        <v>0.10348468848996832</v>
      </c>
      <c r="D139" s="116">
        <v>231.7</v>
      </c>
      <c r="E139" s="14">
        <f>D139/D145</f>
        <v>0.15602588534757342</v>
      </c>
      <c r="F139" s="15"/>
      <c r="G139" s="16" t="s">
        <v>10</v>
      </c>
      <c r="H139" s="11">
        <v>96800</v>
      </c>
      <c r="I139" s="12">
        <f>H139/H145</f>
        <v>0.41069155706406452</v>
      </c>
      <c r="J139" s="116">
        <v>829.71</v>
      </c>
      <c r="K139" s="14">
        <f>J139/J145</f>
        <v>0.34295740881584608</v>
      </c>
    </row>
    <row r="140" spans="1:11" x14ac:dyDescent="0.25">
      <c r="A140" s="16" t="s">
        <v>11</v>
      </c>
      <c r="B140" s="11">
        <v>25000</v>
      </c>
      <c r="C140" s="12">
        <f>B140/B145</f>
        <v>0.26399155227032733</v>
      </c>
      <c r="D140" s="116">
        <v>364.17</v>
      </c>
      <c r="E140" s="14">
        <f>D140/D145</f>
        <v>0.24523067184732764</v>
      </c>
      <c r="F140" s="15"/>
      <c r="G140" s="16" t="s">
        <v>12</v>
      </c>
      <c r="H140" s="11">
        <v>11700</v>
      </c>
      <c r="I140" s="12">
        <f>H140/H145</f>
        <v>4.9639372083156552E-2</v>
      </c>
      <c r="J140" s="116">
        <v>236.78</v>
      </c>
      <c r="K140" s="14">
        <f>J140/J145</f>
        <v>9.7872094176779875E-2</v>
      </c>
    </row>
    <row r="141" spans="1:11" x14ac:dyDescent="0.25">
      <c r="A141" s="16" t="s">
        <v>13</v>
      </c>
      <c r="B141" s="11">
        <v>20800</v>
      </c>
      <c r="C141" s="12">
        <f>B141/B145</f>
        <v>0.21964097148891235</v>
      </c>
      <c r="D141" s="116">
        <v>286.92</v>
      </c>
      <c r="E141" s="14">
        <f>D141/D145</f>
        <v>0.19321082012915738</v>
      </c>
      <c r="F141" s="15"/>
      <c r="G141" s="16" t="s">
        <v>14</v>
      </c>
      <c r="H141" s="11">
        <v>92900</v>
      </c>
      <c r="I141" s="12">
        <f>H141/H145</f>
        <v>0.39414509970301231</v>
      </c>
      <c r="J141" s="116">
        <v>806.11</v>
      </c>
      <c r="K141" s="14">
        <f>J141/J145</f>
        <v>0.33320244039548963</v>
      </c>
    </row>
    <row r="142" spans="1:11" x14ac:dyDescent="0.25">
      <c r="A142" s="16" t="s">
        <v>15</v>
      </c>
      <c r="B142" s="11">
        <v>22900</v>
      </c>
      <c r="C142" s="12">
        <f>B142/B145</f>
        <v>0.24181626187961985</v>
      </c>
      <c r="D142" s="116">
        <v>307.48</v>
      </c>
      <c r="E142" s="14">
        <f>D142/D145</f>
        <v>0.20705584474178626</v>
      </c>
      <c r="F142" s="15"/>
      <c r="G142" s="147" t="s">
        <v>16</v>
      </c>
      <c r="H142" s="11">
        <v>28200</v>
      </c>
      <c r="I142" s="12">
        <f>H142/H145</f>
        <v>0.11964361476453118</v>
      </c>
      <c r="J142" s="116">
        <v>351.27</v>
      </c>
      <c r="K142" s="14">
        <f>J142/J145</f>
        <v>0.14519609139909395</v>
      </c>
    </row>
    <row r="143" spans="1:11" x14ac:dyDescent="0.25">
      <c r="A143" s="16" t="s">
        <v>17</v>
      </c>
      <c r="B143" s="11">
        <v>16200</v>
      </c>
      <c r="C143" s="12">
        <f>B143/B145</f>
        <v>0.17106652587117213</v>
      </c>
      <c r="D143" s="116">
        <v>294.74</v>
      </c>
      <c r="E143" s="14">
        <f>D143/D145</f>
        <v>0.19847677793415533</v>
      </c>
      <c r="F143" s="5"/>
      <c r="G143" s="16" t="s">
        <v>18</v>
      </c>
      <c r="H143" s="11">
        <v>6100</v>
      </c>
      <c r="I143" s="12">
        <f>H143/H145</f>
        <v>2.5880356385235469E-2</v>
      </c>
      <c r="J143" s="116">
        <v>195.41</v>
      </c>
      <c r="K143" s="14">
        <f>J143/J145</f>
        <v>8.0771965212790592E-2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94700</v>
      </c>
      <c r="C145" s="21">
        <f>SUM(C139:C144)</f>
        <v>1</v>
      </c>
      <c r="D145" s="22">
        <f>SUM(D139:D144)</f>
        <v>1485.01</v>
      </c>
      <c r="E145" s="23">
        <f>SUM(E139:E144)</f>
        <v>1</v>
      </c>
      <c r="F145" s="136"/>
      <c r="G145" s="19" t="s">
        <v>19</v>
      </c>
      <c r="H145" s="20">
        <f>SUM(H139:H144)</f>
        <v>235700</v>
      </c>
      <c r="I145" s="21">
        <f>SUM(I139:I144)</f>
        <v>1</v>
      </c>
      <c r="J145" s="22">
        <f>SUM(J139:J144)</f>
        <v>2419.2799999999997</v>
      </c>
      <c r="K145" s="23">
        <f>SUM(K139:K144)</f>
        <v>1</v>
      </c>
    </row>
  </sheetData>
  <mergeCells count="47">
    <mergeCell ref="E1:G1"/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7" right="0.7" top="0.75" bottom="0.75" header="0.3" footer="0.3"/>
  <pageSetup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FFFF00"/>
  </sheetPr>
  <dimension ref="A1:K145"/>
  <sheetViews>
    <sheetView topLeftCell="A115" zoomScaleNormal="100" workbookViewId="0">
      <selection activeCell="P158" sqref="P158"/>
    </sheetView>
  </sheetViews>
  <sheetFormatPr defaultColWidth="8.88671875" defaultRowHeight="13.2" x14ac:dyDescent="0.25"/>
  <cols>
    <col min="1" max="4" width="11.44140625" customWidth="1"/>
    <col min="5" max="5" width="12" customWidth="1"/>
    <col min="6" max="6" width="3.109375" customWidth="1"/>
    <col min="7" max="11" width="12.109375" customWidth="1"/>
  </cols>
  <sheetData>
    <row r="1" spans="1:11" ht="13.8" thickBot="1" x14ac:dyDescent="0.3">
      <c r="E1" s="288" t="s">
        <v>146</v>
      </c>
      <c r="F1" s="287"/>
      <c r="G1" s="287"/>
    </row>
    <row r="2" spans="1:11" x14ac:dyDescent="0.25">
      <c r="A2" s="280" t="s">
        <v>0</v>
      </c>
      <c r="B2" s="281"/>
      <c r="C2" s="281"/>
      <c r="D2" s="281"/>
      <c r="E2" s="282"/>
      <c r="F2" s="2"/>
      <c r="G2" s="280" t="s">
        <v>1</v>
      </c>
      <c r="H2" s="281"/>
      <c r="I2" s="281"/>
      <c r="J2" s="281"/>
      <c r="K2" s="282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0</v>
      </c>
      <c r="C6" s="12">
        <f>B6/B12</f>
        <v>0</v>
      </c>
      <c r="D6" s="116">
        <v>82.59</v>
      </c>
      <c r="E6" s="14">
        <f>D6/D12</f>
        <v>0.17586184868939375</v>
      </c>
      <c r="F6" s="15"/>
      <c r="G6" s="16" t="s">
        <v>10</v>
      </c>
      <c r="H6" s="11">
        <v>1100</v>
      </c>
      <c r="I6" s="12">
        <f>H6/H12</f>
        <v>0.10280373831775701</v>
      </c>
      <c r="J6" s="116">
        <v>86.32</v>
      </c>
      <c r="K6" s="14">
        <f>J6/J12</f>
        <v>0.19222375629091876</v>
      </c>
    </row>
    <row r="7" spans="1:11" x14ac:dyDescent="0.25">
      <c r="A7" s="16" t="s">
        <v>11</v>
      </c>
      <c r="B7" s="11">
        <v>16800</v>
      </c>
      <c r="C7" s="12">
        <f>B7/B12</f>
        <v>1</v>
      </c>
      <c r="D7" s="116">
        <v>139.27000000000001</v>
      </c>
      <c r="E7" s="14">
        <f>D7/D12</f>
        <v>0.29655260524242483</v>
      </c>
      <c r="F7" s="15"/>
      <c r="G7" s="16" t="s">
        <v>12</v>
      </c>
      <c r="H7" s="11">
        <v>0</v>
      </c>
      <c r="I7" s="12">
        <f>H7/H12</f>
        <v>0</v>
      </c>
      <c r="J7" s="116">
        <v>82.59</v>
      </c>
      <c r="K7" s="14">
        <f>J7/J12</f>
        <v>0.18391751659021063</v>
      </c>
    </row>
    <row r="8" spans="1:11" x14ac:dyDescent="0.25">
      <c r="A8" s="16" t="s">
        <v>13</v>
      </c>
      <c r="B8" s="11">
        <v>0</v>
      </c>
      <c r="C8" s="12">
        <f>B8/B12</f>
        <v>0</v>
      </c>
      <c r="D8" s="116">
        <v>82.59</v>
      </c>
      <c r="E8" s="14">
        <f>D8/D12</f>
        <v>0.17586184868939375</v>
      </c>
      <c r="F8" s="15"/>
      <c r="G8" s="16" t="s">
        <v>14</v>
      </c>
      <c r="H8" s="11">
        <v>9600</v>
      </c>
      <c r="I8" s="12">
        <f>H8/H12</f>
        <v>0.89719626168224298</v>
      </c>
      <c r="J8" s="116">
        <v>114.97</v>
      </c>
      <c r="K8" s="14">
        <f>J8/J12</f>
        <v>0.25602369393844915</v>
      </c>
    </row>
    <row r="9" spans="1:11" x14ac:dyDescent="0.25">
      <c r="A9" s="16" t="s">
        <v>15</v>
      </c>
      <c r="B9" s="11">
        <v>0</v>
      </c>
      <c r="C9" s="12">
        <f>B9/B12</f>
        <v>0</v>
      </c>
      <c r="D9" s="116">
        <v>82.59</v>
      </c>
      <c r="E9" s="14">
        <f>D9/D12</f>
        <v>0.17586184868939375</v>
      </c>
      <c r="F9" s="15"/>
      <c r="G9" s="147" t="s">
        <v>16</v>
      </c>
      <c r="H9" s="11">
        <v>0</v>
      </c>
      <c r="I9" s="12">
        <f>H9/H12</f>
        <v>0</v>
      </c>
      <c r="J9" s="116">
        <v>82.59</v>
      </c>
      <c r="K9" s="14">
        <f>J9/J12</f>
        <v>0.18391751659021063</v>
      </c>
    </row>
    <row r="10" spans="1:11" x14ac:dyDescent="0.25">
      <c r="A10" s="16" t="s">
        <v>17</v>
      </c>
      <c r="B10" s="11">
        <v>0</v>
      </c>
      <c r="C10" s="12">
        <f>B10/B12</f>
        <v>0</v>
      </c>
      <c r="D10" s="116">
        <v>82.59</v>
      </c>
      <c r="E10" s="14">
        <f>D10/D12</f>
        <v>0.17586184868939375</v>
      </c>
      <c r="F10" s="15"/>
      <c r="G10" s="16" t="s">
        <v>18</v>
      </c>
      <c r="H10" s="11">
        <v>0</v>
      </c>
      <c r="I10" s="12">
        <f>H10/H12</f>
        <v>0</v>
      </c>
      <c r="J10" s="116">
        <v>82.59</v>
      </c>
      <c r="K10" s="14">
        <f>J10/J12</f>
        <v>0.18391751659021063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16800</v>
      </c>
      <c r="C12" s="21">
        <f>SUM(C6:C11)</f>
        <v>1</v>
      </c>
      <c r="D12" s="22">
        <f>SUM(D6:D11)</f>
        <v>469.63000000000011</v>
      </c>
      <c r="E12" s="23">
        <f>SUM(E6:E11)</f>
        <v>0.99999999999999978</v>
      </c>
      <c r="F12" s="24"/>
      <c r="G12" s="19" t="s">
        <v>19</v>
      </c>
      <c r="H12" s="20">
        <f>SUM(H6:H11)</f>
        <v>10700</v>
      </c>
      <c r="I12" s="21">
        <f>SUM(I6:I11)</f>
        <v>1</v>
      </c>
      <c r="J12" s="22">
        <f>SUM(J6:J11)</f>
        <v>449.06000000000006</v>
      </c>
      <c r="K12" s="23">
        <f>SUM(K6:K11)</f>
        <v>0.99999999999999978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77"/>
      <c r="B14" s="278"/>
      <c r="C14" s="278"/>
      <c r="D14" s="278"/>
      <c r="E14" s="279"/>
      <c r="F14" s="2"/>
      <c r="G14" s="277"/>
      <c r="H14" s="278"/>
      <c r="I14" s="278"/>
      <c r="J14" s="278"/>
      <c r="K14" s="279"/>
    </row>
    <row r="15" spans="1:11" x14ac:dyDescent="0.25">
      <c r="A15" s="280" t="s">
        <v>0</v>
      </c>
      <c r="B15" s="281"/>
      <c r="C15" s="281"/>
      <c r="D15" s="281"/>
      <c r="E15" s="282"/>
      <c r="F15" s="2"/>
      <c r="G15" s="280" t="s">
        <v>1</v>
      </c>
      <c r="H15" s="281"/>
      <c r="I15" s="281"/>
      <c r="J15" s="281"/>
      <c r="K15" s="282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0</v>
      </c>
      <c r="C19" s="12">
        <f>B19/B25</f>
        <v>0</v>
      </c>
      <c r="D19" s="13">
        <v>82.59</v>
      </c>
      <c r="E19" s="14">
        <f>D19/D25</f>
        <v>0.14954100200981371</v>
      </c>
      <c r="F19" s="15"/>
      <c r="G19" s="16" t="s">
        <v>10</v>
      </c>
      <c r="H19" s="11">
        <v>25500</v>
      </c>
      <c r="I19" s="12">
        <f>H19/H25</f>
        <v>0.27627302275189597</v>
      </c>
      <c r="J19" s="115">
        <v>168.63</v>
      </c>
      <c r="K19" s="14">
        <f>J19/J25</f>
        <v>0.23279539461877216</v>
      </c>
    </row>
    <row r="20" spans="1:11" x14ac:dyDescent="0.25">
      <c r="A20" s="16" t="s">
        <v>11</v>
      </c>
      <c r="B20" s="11">
        <v>13500</v>
      </c>
      <c r="C20" s="12">
        <f>B20/B25</f>
        <v>0.32687651331719131</v>
      </c>
      <c r="D20" s="13">
        <v>128.15</v>
      </c>
      <c r="E20" s="14">
        <f>D20/D25</f>
        <v>0.23203389523619841</v>
      </c>
      <c r="F20" s="15"/>
      <c r="G20" s="16" t="s">
        <v>12</v>
      </c>
      <c r="H20" s="11">
        <v>9300</v>
      </c>
      <c r="I20" s="12">
        <f>H20/H25</f>
        <v>0.10075839653304441</v>
      </c>
      <c r="J20" s="115">
        <v>113.97</v>
      </c>
      <c r="K20" s="14">
        <f>J20/J25</f>
        <v>0.15733672018443612</v>
      </c>
    </row>
    <row r="21" spans="1:11" x14ac:dyDescent="0.25">
      <c r="A21" s="16" t="s">
        <v>13</v>
      </c>
      <c r="B21" s="11">
        <v>12200</v>
      </c>
      <c r="C21" s="12">
        <f>B21/B25</f>
        <v>0.29539951573849876</v>
      </c>
      <c r="D21" s="13">
        <v>123.75</v>
      </c>
      <c r="E21" s="14">
        <f>D21/D25</f>
        <v>0.22406706621521302</v>
      </c>
      <c r="F21" s="15"/>
      <c r="G21" s="16" t="s">
        <v>14</v>
      </c>
      <c r="H21" s="11">
        <v>37500</v>
      </c>
      <c r="I21" s="12">
        <f>H21/H25</f>
        <v>0.40628385698808234</v>
      </c>
      <c r="J21" s="115">
        <v>209.11</v>
      </c>
      <c r="K21" s="14">
        <f>J21/J25</f>
        <v>0.28867843781492886</v>
      </c>
    </row>
    <row r="22" spans="1:11" x14ac:dyDescent="0.25">
      <c r="A22" s="16" t="s">
        <v>15</v>
      </c>
      <c r="B22" s="11">
        <v>12400</v>
      </c>
      <c r="C22" s="12">
        <f>B22/B25</f>
        <v>0.30024213075060535</v>
      </c>
      <c r="D22" s="13">
        <v>124.42</v>
      </c>
      <c r="E22" s="14">
        <f>D22/D25</f>
        <v>0.22528019699795399</v>
      </c>
      <c r="F22" s="15"/>
      <c r="G22" s="147" t="s">
        <v>16</v>
      </c>
      <c r="H22" s="11">
        <v>7200</v>
      </c>
      <c r="I22" s="12">
        <f>H22/H25</f>
        <v>7.8006500541711807E-2</v>
      </c>
      <c r="J22" s="115">
        <v>106.89</v>
      </c>
      <c r="K22" s="14">
        <f>J22/J25</f>
        <v>0.14756270966495022</v>
      </c>
    </row>
    <row r="23" spans="1:11" x14ac:dyDescent="0.25">
      <c r="A23" s="16" t="s">
        <v>17</v>
      </c>
      <c r="B23" s="18">
        <v>3200</v>
      </c>
      <c r="C23" s="12">
        <f>B23/B25</f>
        <v>7.7481840193704604E-2</v>
      </c>
      <c r="D23" s="13">
        <v>93.38</v>
      </c>
      <c r="E23" s="14">
        <f>D23/D25</f>
        <v>0.16907783954082095</v>
      </c>
      <c r="F23" s="5"/>
      <c r="G23" s="16" t="s">
        <v>18</v>
      </c>
      <c r="H23" s="18">
        <v>12800</v>
      </c>
      <c r="I23" s="12">
        <f>H23/H25</f>
        <v>0.13867822318526543</v>
      </c>
      <c r="J23" s="115">
        <v>125.77</v>
      </c>
      <c r="K23" s="14">
        <f>J23/J25</f>
        <v>0.17362673771691262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41300</v>
      </c>
      <c r="C25" s="21">
        <f>SUM(C19:C24)</f>
        <v>1</v>
      </c>
      <c r="D25" s="22">
        <f>SUM(D18:D24)</f>
        <v>552.29</v>
      </c>
      <c r="E25" s="23">
        <f>SUM(E19:E24)</f>
        <v>1</v>
      </c>
      <c r="F25" s="136"/>
      <c r="G25" s="19" t="s">
        <v>19</v>
      </c>
      <c r="H25" s="20">
        <f>SUM(H19:H24)</f>
        <v>92300</v>
      </c>
      <c r="I25" s="21">
        <f>SUM(I19:I24)</f>
        <v>0.99999999999999989</v>
      </c>
      <c r="J25" s="22">
        <f>SUM(J19:J24)</f>
        <v>724.37</v>
      </c>
      <c r="K25" s="23">
        <f>SUM(K19:K24)</f>
        <v>1</v>
      </c>
    </row>
    <row r="26" spans="1:11" ht="13.8" thickBot="1" x14ac:dyDescent="0.3">
      <c r="A26" s="277"/>
      <c r="B26" s="278"/>
      <c r="C26" s="278"/>
      <c r="D26" s="278"/>
      <c r="E26" s="279"/>
      <c r="F26" s="2"/>
      <c r="G26" s="277"/>
      <c r="H26" s="278"/>
      <c r="I26" s="278"/>
      <c r="J26" s="278"/>
      <c r="K26" s="279"/>
    </row>
    <row r="27" spans="1:11" x14ac:dyDescent="0.25">
      <c r="A27" s="280" t="s">
        <v>0</v>
      </c>
      <c r="B27" s="281"/>
      <c r="C27" s="281"/>
      <c r="D27" s="281"/>
      <c r="E27" s="282"/>
      <c r="F27" s="2"/>
      <c r="G27" s="280" t="s">
        <v>1</v>
      </c>
      <c r="H27" s="281"/>
      <c r="I27" s="281"/>
      <c r="J27" s="281"/>
      <c r="K27" s="282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82.59</v>
      </c>
      <c r="E31" s="14">
        <f>D31/D37</f>
        <v>0.1302969109898085</v>
      </c>
      <c r="F31" s="15"/>
      <c r="G31" s="16" t="s">
        <v>10</v>
      </c>
      <c r="H31" s="11">
        <v>32900</v>
      </c>
      <c r="I31" s="12">
        <f>H31/H37</f>
        <v>0.28708551483420591</v>
      </c>
      <c r="J31" s="116">
        <v>193.59</v>
      </c>
      <c r="K31" s="14">
        <f>J31/J37</f>
        <v>0.24211158218587026</v>
      </c>
    </row>
    <row r="32" spans="1:11" x14ac:dyDescent="0.25">
      <c r="A32" s="16" t="s">
        <v>11</v>
      </c>
      <c r="B32" s="11">
        <v>24800</v>
      </c>
      <c r="C32" s="12">
        <f>B32/B37</f>
        <v>0.37862595419847328</v>
      </c>
      <c r="D32" s="116">
        <v>166.26</v>
      </c>
      <c r="E32" s="14">
        <f>D32/D37</f>
        <v>0.2622976682548197</v>
      </c>
      <c r="F32" s="15"/>
      <c r="G32" s="16" t="s">
        <v>12</v>
      </c>
      <c r="H32" s="11">
        <v>11500</v>
      </c>
      <c r="I32" s="12">
        <f>H32/H37</f>
        <v>0.10034904013961606</v>
      </c>
      <c r="J32" s="116">
        <v>121.38</v>
      </c>
      <c r="K32" s="14">
        <f>J32/J37</f>
        <v>0.15180279893445389</v>
      </c>
    </row>
    <row r="33" spans="1:11" x14ac:dyDescent="0.25">
      <c r="A33" s="16" t="s">
        <v>13</v>
      </c>
      <c r="B33" s="11">
        <v>17100</v>
      </c>
      <c r="C33" s="12">
        <f>B33/B37</f>
        <v>0.26106870229007634</v>
      </c>
      <c r="D33" s="116">
        <v>140.29</v>
      </c>
      <c r="E33" s="14">
        <f>D33/D37</f>
        <v>0.22132647587795415</v>
      </c>
      <c r="F33" s="15"/>
      <c r="G33" s="16" t="s">
        <v>14</v>
      </c>
      <c r="H33" s="11">
        <v>48500</v>
      </c>
      <c r="I33" s="12">
        <f>H33/H37</f>
        <v>0.42321116928446773</v>
      </c>
      <c r="J33" s="116">
        <v>246.23</v>
      </c>
      <c r="K33" s="14">
        <f>J33/J37</f>
        <v>0.30794532197751345</v>
      </c>
    </row>
    <row r="34" spans="1:11" x14ac:dyDescent="0.25">
      <c r="A34" s="16" t="s">
        <v>15</v>
      </c>
      <c r="B34" s="11">
        <v>18100</v>
      </c>
      <c r="C34" s="12">
        <f>B34/B37</f>
        <v>0.27633587786259545</v>
      </c>
      <c r="D34" s="116">
        <v>143.66999999999999</v>
      </c>
      <c r="E34" s="14">
        <f>D34/D37</f>
        <v>0.22665888366516268</v>
      </c>
      <c r="F34" s="15"/>
      <c r="G34" s="147" t="s">
        <v>16</v>
      </c>
      <c r="H34" s="11">
        <v>9700</v>
      </c>
      <c r="I34" s="12">
        <f>H34/H37</f>
        <v>8.464223385689354E-2</v>
      </c>
      <c r="J34" s="116">
        <v>115.31</v>
      </c>
      <c r="K34" s="14">
        <f>J34/J37</f>
        <v>0.14421140834677773</v>
      </c>
    </row>
    <row r="35" spans="1:11" x14ac:dyDescent="0.25">
      <c r="A35" s="16" t="s">
        <v>17</v>
      </c>
      <c r="B35" s="11">
        <v>5500</v>
      </c>
      <c r="C35" s="12">
        <f>B35/B37</f>
        <v>8.3969465648854963E-2</v>
      </c>
      <c r="D35" s="116">
        <v>101.05</v>
      </c>
      <c r="E35" s="14">
        <f>D35/D37</f>
        <v>0.1594200612122551</v>
      </c>
      <c r="F35" s="5"/>
      <c r="G35" s="16" t="s">
        <v>18</v>
      </c>
      <c r="H35" s="11">
        <v>12000</v>
      </c>
      <c r="I35" s="12">
        <f>H35/H37</f>
        <v>0.10471204188481675</v>
      </c>
      <c r="J35" s="116">
        <v>123.08</v>
      </c>
      <c r="K35" s="14">
        <f>J35/J37</f>
        <v>0.15392888855538461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65500</v>
      </c>
      <c r="C37" s="21">
        <f>SUM(C31:C36)</f>
        <v>1</v>
      </c>
      <c r="D37" s="22">
        <f>SUM(D31:D36)</f>
        <v>633.8599999999999</v>
      </c>
      <c r="E37" s="23">
        <f>SUM(E31:E36)</f>
        <v>1.0000000000000002</v>
      </c>
      <c r="F37" s="136"/>
      <c r="G37" s="19" t="s">
        <v>19</v>
      </c>
      <c r="H37" s="20">
        <f>SUM(H31:H36)</f>
        <v>114600</v>
      </c>
      <c r="I37" s="21">
        <f>SUM(I31:I36)</f>
        <v>0.99999999999999989</v>
      </c>
      <c r="J37" s="22">
        <f>SUM(J31:J36)</f>
        <v>799.59</v>
      </c>
      <c r="K37" s="23">
        <f>SUM(K31:K36)</f>
        <v>1</v>
      </c>
    </row>
    <row r="38" spans="1:11" ht="13.8" thickBot="1" x14ac:dyDescent="0.3">
      <c r="A38" s="277"/>
      <c r="B38" s="278"/>
      <c r="C38" s="278"/>
      <c r="D38" s="278"/>
      <c r="E38" s="279"/>
      <c r="F38" s="113"/>
      <c r="G38" s="277"/>
      <c r="H38" s="278"/>
      <c r="I38" s="278"/>
      <c r="J38" s="278"/>
      <c r="K38" s="279"/>
    </row>
    <row r="39" spans="1:11" x14ac:dyDescent="0.25">
      <c r="A39" s="280" t="s">
        <v>0</v>
      </c>
      <c r="B39" s="281"/>
      <c r="C39" s="281"/>
      <c r="D39" s="281"/>
      <c r="E39" s="282"/>
      <c r="F39" s="114"/>
      <c r="G39" s="280" t="s">
        <v>1</v>
      </c>
      <c r="H39" s="281"/>
      <c r="I39" s="281"/>
      <c r="J39" s="281"/>
      <c r="K39" s="282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0</v>
      </c>
      <c r="C43" s="12">
        <f>B43/B49</f>
        <v>0</v>
      </c>
      <c r="D43" s="13">
        <v>82.59</v>
      </c>
      <c r="E43" s="14">
        <f>D43/D49</f>
        <v>0.12683323863200088</v>
      </c>
      <c r="F43" s="15"/>
      <c r="G43" s="16" t="s">
        <v>10</v>
      </c>
      <c r="H43" s="11">
        <v>41500</v>
      </c>
      <c r="I43" s="12">
        <f>H43/H49</f>
        <v>0.39486203615604187</v>
      </c>
      <c r="J43" s="13">
        <v>222.61</v>
      </c>
      <c r="K43" s="14">
        <f>J43/J49</f>
        <v>0.29003048701044898</v>
      </c>
    </row>
    <row r="44" spans="1:11" x14ac:dyDescent="0.25">
      <c r="A44" s="16" t="s">
        <v>11</v>
      </c>
      <c r="B44" s="11">
        <v>19800</v>
      </c>
      <c r="C44" s="12">
        <f>B44/B49</f>
        <v>0.28045325779036828</v>
      </c>
      <c r="D44" s="13">
        <v>149.38999999999999</v>
      </c>
      <c r="E44" s="14">
        <f>D44/D49</f>
        <v>0.22941781715988144</v>
      </c>
      <c r="F44" s="15"/>
      <c r="G44" s="16" t="s">
        <v>12</v>
      </c>
      <c r="H44" s="11">
        <v>3800</v>
      </c>
      <c r="I44" s="12">
        <f>H44/H49</f>
        <v>3.6156041864890583E-2</v>
      </c>
      <c r="J44" s="13">
        <v>95.4</v>
      </c>
      <c r="K44" s="14">
        <f>J44/J49</f>
        <v>0.12429319644578786</v>
      </c>
    </row>
    <row r="45" spans="1:11" x14ac:dyDescent="0.25">
      <c r="A45" s="16" t="s">
        <v>13</v>
      </c>
      <c r="B45" s="11">
        <v>22600</v>
      </c>
      <c r="C45" s="12">
        <f>B45/B49</f>
        <v>0.32011331444759206</v>
      </c>
      <c r="D45" s="13">
        <v>158.85</v>
      </c>
      <c r="E45" s="14">
        <f>D45/D49</f>
        <v>0.2439455134603867</v>
      </c>
      <c r="F45" s="15"/>
      <c r="G45" s="16" t="s">
        <v>14</v>
      </c>
      <c r="H45" s="11">
        <v>40800</v>
      </c>
      <c r="I45" s="12">
        <f>H45/H49</f>
        <v>0.38820171265461467</v>
      </c>
      <c r="J45" s="13">
        <v>220.25</v>
      </c>
      <c r="K45" s="14">
        <f>J45/J49</f>
        <v>0.2869557286916643</v>
      </c>
    </row>
    <row r="46" spans="1:11" x14ac:dyDescent="0.25">
      <c r="A46" s="16" t="s">
        <v>15</v>
      </c>
      <c r="B46" s="11">
        <v>21100</v>
      </c>
      <c r="C46" s="12">
        <f>B46/B49</f>
        <v>0.29886685552407932</v>
      </c>
      <c r="D46" s="13">
        <v>153.79</v>
      </c>
      <c r="E46" s="14">
        <f>D46/D49</f>
        <v>0.23617488520662808</v>
      </c>
      <c r="F46" s="15"/>
      <c r="G46" s="147" t="s">
        <v>16</v>
      </c>
      <c r="H46" s="11">
        <v>11300</v>
      </c>
      <c r="I46" s="12">
        <f>H46/H49</f>
        <v>0.10751665080875357</v>
      </c>
      <c r="J46" s="13">
        <v>120.71</v>
      </c>
      <c r="K46" s="14">
        <f>J46/J49</f>
        <v>0.15726867655105922</v>
      </c>
    </row>
    <row r="47" spans="1:11" x14ac:dyDescent="0.25">
      <c r="A47" s="16" t="s">
        <v>17</v>
      </c>
      <c r="B47" s="11">
        <v>7100</v>
      </c>
      <c r="C47" s="12">
        <f>B47/B49</f>
        <v>0.10056657223796034</v>
      </c>
      <c r="D47" s="116">
        <v>106.55</v>
      </c>
      <c r="E47" s="14">
        <f>D47/D49</f>
        <v>0.16362854554110295</v>
      </c>
      <c r="F47" s="5"/>
      <c r="G47" s="16" t="s">
        <v>18</v>
      </c>
      <c r="H47" s="11">
        <v>7700</v>
      </c>
      <c r="I47" s="12">
        <f>H47/H49</f>
        <v>7.3263558515699337E-2</v>
      </c>
      <c r="J47" s="116">
        <v>108.57</v>
      </c>
      <c r="K47" s="14">
        <f>J47/J49</f>
        <v>0.14145191130103968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70600</v>
      </c>
      <c r="C49" s="21">
        <f>SUM(C43:C48)</f>
        <v>1</v>
      </c>
      <c r="D49" s="22">
        <f>SUM(D43:D48)</f>
        <v>651.16999999999996</v>
      </c>
      <c r="E49" s="23">
        <f>SUM(E43:E48)</f>
        <v>1</v>
      </c>
      <c r="F49" s="136"/>
      <c r="G49" s="19" t="s">
        <v>19</v>
      </c>
      <c r="H49" s="20">
        <f>SUM(H43:H48)</f>
        <v>105100</v>
      </c>
      <c r="I49" s="21">
        <f>SUM(I43:I48)</f>
        <v>1.0000000000000002</v>
      </c>
      <c r="J49" s="22">
        <f>SUM(J43:J48)</f>
        <v>767.54</v>
      </c>
      <c r="K49" s="23">
        <f>SUM(K43:K48)</f>
        <v>1</v>
      </c>
    </row>
    <row r="50" spans="1:11" ht="13.8" thickBot="1" x14ac:dyDescent="0.3">
      <c r="A50" s="277"/>
      <c r="B50" s="278"/>
      <c r="C50" s="278"/>
      <c r="D50" s="278"/>
      <c r="E50" s="279"/>
      <c r="F50" s="2"/>
      <c r="G50" s="277"/>
      <c r="H50" s="278"/>
      <c r="I50" s="278"/>
      <c r="J50" s="278"/>
      <c r="K50" s="279"/>
    </row>
    <row r="51" spans="1:11" x14ac:dyDescent="0.25">
      <c r="A51" s="280" t="s">
        <v>0</v>
      </c>
      <c r="B51" s="281"/>
      <c r="C51" s="281"/>
      <c r="D51" s="281"/>
      <c r="E51" s="282"/>
      <c r="F51" s="2"/>
      <c r="G51" s="280" t="s">
        <v>1</v>
      </c>
      <c r="H51" s="281"/>
      <c r="I51" s="281"/>
      <c r="J51" s="281"/>
      <c r="K51" s="282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5400</v>
      </c>
      <c r="C55" s="12">
        <f>B55/B61</f>
        <v>5.1674641148325359E-2</v>
      </c>
      <c r="D55" s="116">
        <v>100.81</v>
      </c>
      <c r="E55" s="14">
        <f>D55/D61</f>
        <v>0.13168826418643537</v>
      </c>
      <c r="F55" s="15"/>
      <c r="G55" s="16" t="s">
        <v>10</v>
      </c>
      <c r="H55" s="11">
        <v>57300</v>
      </c>
      <c r="I55" s="12">
        <f>H55/H61</f>
        <v>0.23570547099958863</v>
      </c>
      <c r="J55" s="116">
        <v>279.62</v>
      </c>
      <c r="K55" s="14">
        <f>J55/J61</f>
        <v>0.22101901765812479</v>
      </c>
    </row>
    <row r="56" spans="1:11" x14ac:dyDescent="0.25">
      <c r="A56" s="16" t="s">
        <v>11</v>
      </c>
      <c r="B56" s="11">
        <v>29500</v>
      </c>
      <c r="C56" s="12">
        <f>B56/B61</f>
        <v>0.28229665071770332</v>
      </c>
      <c r="D56" s="116">
        <v>182.12</v>
      </c>
      <c r="E56" s="14">
        <f>D56/D61</f>
        <v>0.23790364719406418</v>
      </c>
      <c r="F56" s="15"/>
      <c r="G56" s="16" t="s">
        <v>12</v>
      </c>
      <c r="H56" s="11">
        <v>79200</v>
      </c>
      <c r="I56" s="12">
        <f>H56/H61</f>
        <v>0.32579185520361992</v>
      </c>
      <c r="J56" s="116">
        <v>378.09</v>
      </c>
      <c r="K56" s="14">
        <f>J56/J61</f>
        <v>0.29885230093112219</v>
      </c>
    </row>
    <row r="57" spans="1:11" x14ac:dyDescent="0.25">
      <c r="A57" s="16" t="s">
        <v>13</v>
      </c>
      <c r="B57" s="11">
        <v>20400</v>
      </c>
      <c r="C57" s="12">
        <f>B57/B61</f>
        <v>0.19521531100478468</v>
      </c>
      <c r="D57" s="116">
        <v>151.41</v>
      </c>
      <c r="E57" s="14">
        <f>D57/D61</f>
        <v>0.19778712509144111</v>
      </c>
      <c r="F57" s="15"/>
      <c r="G57" s="16" t="s">
        <v>14</v>
      </c>
      <c r="H57" s="11">
        <v>52200</v>
      </c>
      <c r="I57" s="12">
        <f>H57/H61</f>
        <v>0.21472645002056767</v>
      </c>
      <c r="J57" s="116">
        <v>258.70999999999998</v>
      </c>
      <c r="K57" s="14">
        <f>J57/J61</f>
        <v>0.20449120255465794</v>
      </c>
    </row>
    <row r="58" spans="1:11" x14ac:dyDescent="0.25">
      <c r="A58" s="16" t="s">
        <v>15</v>
      </c>
      <c r="B58" s="11">
        <v>23900</v>
      </c>
      <c r="C58" s="12">
        <f>B58/B61</f>
        <v>0.22870813397129186</v>
      </c>
      <c r="D58" s="116">
        <v>163.22999999999999</v>
      </c>
      <c r="E58" s="14">
        <f>D58/D61</f>
        <v>0.21322760999059462</v>
      </c>
      <c r="F58" s="15"/>
      <c r="G58" s="147" t="s">
        <v>16</v>
      </c>
      <c r="H58" s="11">
        <v>22800</v>
      </c>
      <c r="I58" s="12">
        <f>H58/H61</f>
        <v>9.3788564376799666E-2</v>
      </c>
      <c r="J58" s="116">
        <v>159.52000000000001</v>
      </c>
      <c r="K58" s="14">
        <f>J58/J61</f>
        <v>0.12608881230535751</v>
      </c>
    </row>
    <row r="59" spans="1:11" x14ac:dyDescent="0.25">
      <c r="A59" s="16" t="s">
        <v>17</v>
      </c>
      <c r="B59" s="11">
        <v>25300</v>
      </c>
      <c r="C59" s="12">
        <f>B59/B61</f>
        <v>0.24210526315789474</v>
      </c>
      <c r="D59" s="116">
        <v>167.95</v>
      </c>
      <c r="E59" s="14">
        <f>D59/D61</f>
        <v>0.21939335353746472</v>
      </c>
      <c r="F59" s="5"/>
      <c r="G59" s="16" t="s">
        <v>18</v>
      </c>
      <c r="H59" s="11">
        <v>31600</v>
      </c>
      <c r="I59" s="12">
        <f>H59/H61</f>
        <v>0.12998765939942411</v>
      </c>
      <c r="J59" s="116">
        <v>189.2</v>
      </c>
      <c r="K59" s="14">
        <f>J59/J61</f>
        <v>0.14954866655073745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104500</v>
      </c>
      <c r="C61" s="21">
        <f>SUM(C55:C60)</f>
        <v>1</v>
      </c>
      <c r="D61" s="22">
        <f>SUM(D55:D60)</f>
        <v>765.52</v>
      </c>
      <c r="E61" s="23">
        <f>SUM(E55:E60)</f>
        <v>1</v>
      </c>
      <c r="F61" s="136"/>
      <c r="G61" s="19" t="s">
        <v>19</v>
      </c>
      <c r="H61" s="20">
        <f>SUM(H55:H60)</f>
        <v>243100</v>
      </c>
      <c r="I61" s="21">
        <f>SUM(I55:I60)</f>
        <v>1</v>
      </c>
      <c r="J61" s="22">
        <f>SUM(J55:J60)</f>
        <v>1265.1400000000001</v>
      </c>
      <c r="K61" s="23">
        <f>SUM(K55:K60)</f>
        <v>0.99999999999999978</v>
      </c>
    </row>
    <row r="62" spans="1:11" ht="13.8" thickBot="1" x14ac:dyDescent="0.3">
      <c r="A62" s="277"/>
      <c r="B62" s="278"/>
      <c r="C62" s="278"/>
      <c r="D62" s="278"/>
      <c r="E62" s="279"/>
      <c r="F62" s="2"/>
      <c r="G62" s="277"/>
      <c r="H62" s="278"/>
      <c r="I62" s="278"/>
      <c r="J62" s="278"/>
      <c r="K62" s="279"/>
    </row>
    <row r="63" spans="1:11" x14ac:dyDescent="0.25">
      <c r="A63" s="280" t="s">
        <v>0</v>
      </c>
      <c r="B63" s="281"/>
      <c r="C63" s="281"/>
      <c r="D63" s="281"/>
      <c r="E63" s="282"/>
      <c r="F63" s="2"/>
      <c r="G63" s="280" t="s">
        <v>1</v>
      </c>
      <c r="H63" s="281"/>
      <c r="I63" s="281"/>
      <c r="J63" s="281"/>
      <c r="K63" s="282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16300</v>
      </c>
      <c r="C67" s="12">
        <f>B67/B73</f>
        <v>8.5117493472584863E-2</v>
      </c>
      <c r="D67" s="13">
        <v>137.59</v>
      </c>
      <c r="E67" s="14">
        <f>D67/D73</f>
        <v>0.12627337971035776</v>
      </c>
      <c r="F67" s="15"/>
      <c r="G67" s="16" t="s">
        <v>10</v>
      </c>
      <c r="H67" s="69">
        <v>93200</v>
      </c>
      <c r="I67" s="12">
        <f>H67/H73</f>
        <v>0.33309506790564691</v>
      </c>
      <c r="J67" s="74">
        <v>441.05</v>
      </c>
      <c r="K67" s="14">
        <f>J67/J73</f>
        <v>0.30529463476087965</v>
      </c>
    </row>
    <row r="68" spans="1:11" x14ac:dyDescent="0.25">
      <c r="A68" s="16" t="s">
        <v>11</v>
      </c>
      <c r="B68" s="11">
        <v>35300</v>
      </c>
      <c r="C68" s="12">
        <f>B68/B73</f>
        <v>0.18433420365535247</v>
      </c>
      <c r="D68" s="13">
        <v>201.7</v>
      </c>
      <c r="E68" s="14">
        <f>D68/D73</f>
        <v>0.1851104054624548</v>
      </c>
      <c r="F68" s="15"/>
      <c r="G68" s="16" t="s">
        <v>12</v>
      </c>
      <c r="H68" s="11">
        <v>22800</v>
      </c>
      <c r="I68" s="12">
        <f>H68/H73</f>
        <v>8.1486776268763397E-2</v>
      </c>
      <c r="J68" s="13">
        <v>159.52000000000001</v>
      </c>
      <c r="K68" s="14">
        <f>J68/J73</f>
        <v>0.11041968061910333</v>
      </c>
    </row>
    <row r="69" spans="1:11" x14ac:dyDescent="0.25">
      <c r="A69" s="16" t="s">
        <v>13</v>
      </c>
      <c r="B69" s="11">
        <v>30000</v>
      </c>
      <c r="C69" s="12">
        <f>B69/B73</f>
        <v>0.1566579634464752</v>
      </c>
      <c r="D69" s="13">
        <v>183.81</v>
      </c>
      <c r="E69" s="14">
        <f>D69/D73</f>
        <v>0.16869183752133773</v>
      </c>
      <c r="F69" s="15"/>
      <c r="G69" s="16" t="s">
        <v>14</v>
      </c>
      <c r="H69" s="11">
        <v>92900</v>
      </c>
      <c r="I69" s="12">
        <f>H69/H73</f>
        <v>0.33202287348105791</v>
      </c>
      <c r="J69" s="13">
        <v>439.7</v>
      </c>
      <c r="K69" s="14">
        <f>J69/J73</f>
        <v>0.30436016529726512</v>
      </c>
    </row>
    <row r="70" spans="1:11" x14ac:dyDescent="0.25">
      <c r="A70" s="16" t="s">
        <v>15</v>
      </c>
      <c r="B70" s="11">
        <v>28700</v>
      </c>
      <c r="C70" s="12">
        <f>B70/B73</f>
        <v>0.14986945169712793</v>
      </c>
      <c r="D70" s="13">
        <v>179.43</v>
      </c>
      <c r="E70" s="14">
        <f>D70/D73</f>
        <v>0.16467208751674897</v>
      </c>
      <c r="F70" s="15"/>
      <c r="G70" s="147" t="s">
        <v>16</v>
      </c>
      <c r="H70" s="11">
        <v>34700</v>
      </c>
      <c r="I70" s="12">
        <f>H70/H73</f>
        <v>0.12401715511079342</v>
      </c>
      <c r="J70" s="13">
        <v>199.67</v>
      </c>
      <c r="K70" s="14">
        <f>J70/J73</f>
        <v>0.13821149466660204</v>
      </c>
    </row>
    <row r="71" spans="1:11" x14ac:dyDescent="0.25">
      <c r="A71" s="16" t="s">
        <v>17</v>
      </c>
      <c r="B71" s="11">
        <v>81200</v>
      </c>
      <c r="C71" s="12">
        <f>B71/B73</f>
        <v>0.42402088772845953</v>
      </c>
      <c r="D71" s="116">
        <v>387.09</v>
      </c>
      <c r="E71" s="14">
        <f>D71/D73</f>
        <v>0.35525228978910078</v>
      </c>
      <c r="F71" s="5"/>
      <c r="G71" s="16" t="s">
        <v>18</v>
      </c>
      <c r="H71" s="11">
        <v>36200</v>
      </c>
      <c r="I71" s="12">
        <f>H71/H73</f>
        <v>0.12937812723373837</v>
      </c>
      <c r="J71" s="116">
        <v>204.73</v>
      </c>
      <c r="K71" s="14">
        <f>J71/J73</f>
        <v>0.14171402465614982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191500</v>
      </c>
      <c r="C73" s="21">
        <f>SUM(C67:C72)</f>
        <v>1</v>
      </c>
      <c r="D73" s="22">
        <f>SUM(D67:D72)</f>
        <v>1089.6199999999999</v>
      </c>
      <c r="E73" s="23">
        <f>SUM(E67:E72)</f>
        <v>1</v>
      </c>
      <c r="F73" s="136"/>
      <c r="G73" s="19" t="s">
        <v>19</v>
      </c>
      <c r="H73" s="20">
        <f>SUM(H67:H72)</f>
        <v>279800</v>
      </c>
      <c r="I73" s="21">
        <f>SUM(I67:I72)</f>
        <v>1</v>
      </c>
      <c r="J73" s="22">
        <f>SUM(J67:J72)</f>
        <v>1444.67</v>
      </c>
      <c r="K73" s="23">
        <f>SUM(K67:K72)</f>
        <v>0.99999999999999989</v>
      </c>
    </row>
    <row r="74" spans="1:11" ht="13.8" thickBot="1" x14ac:dyDescent="0.3">
      <c r="A74" s="277"/>
      <c r="B74" s="278"/>
      <c r="C74" s="278"/>
      <c r="D74" s="278"/>
      <c r="E74" s="279"/>
      <c r="F74" s="2"/>
      <c r="G74" s="277"/>
      <c r="H74" s="278"/>
      <c r="I74" s="278"/>
      <c r="J74" s="278"/>
      <c r="K74" s="279"/>
    </row>
    <row r="75" spans="1:11" x14ac:dyDescent="0.25">
      <c r="A75" s="280" t="s">
        <v>0</v>
      </c>
      <c r="B75" s="281"/>
      <c r="C75" s="281"/>
      <c r="D75" s="281"/>
      <c r="E75" s="282"/>
      <c r="F75" s="114"/>
      <c r="G75" s="280" t="s">
        <v>1</v>
      </c>
      <c r="H75" s="281"/>
      <c r="I75" s="281"/>
      <c r="J75" s="281"/>
      <c r="K75" s="282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17800</v>
      </c>
      <c r="C79" s="12">
        <f>B79/B85</f>
        <v>8.5659287776708379E-2</v>
      </c>
      <c r="D79" s="116">
        <v>142.63999999999999</v>
      </c>
      <c r="E79" s="14">
        <f>D79/D85</f>
        <v>0.12576930537676126</v>
      </c>
      <c r="F79" s="15"/>
      <c r="G79" s="16" t="s">
        <v>10</v>
      </c>
      <c r="H79" s="149">
        <v>337400</v>
      </c>
      <c r="I79" s="12">
        <f>H79/H85</f>
        <v>0.55202879581151831</v>
      </c>
      <c r="J79" s="150">
        <v>1539.1</v>
      </c>
      <c r="K79" s="14">
        <f>J79/J85</f>
        <v>0.53400921531073919</v>
      </c>
    </row>
    <row r="80" spans="1:11" x14ac:dyDescent="0.25">
      <c r="A80" s="16" t="s">
        <v>11</v>
      </c>
      <c r="B80" s="11">
        <v>40200</v>
      </c>
      <c r="C80" s="12">
        <f>B80/B85</f>
        <v>0.19345524542829645</v>
      </c>
      <c r="D80" s="116">
        <v>218.22</v>
      </c>
      <c r="E80" s="14">
        <f>D80/D85</f>
        <v>0.19241010809952919</v>
      </c>
      <c r="F80" s="15"/>
      <c r="G80" s="16" t="s">
        <v>12</v>
      </c>
      <c r="H80" s="11">
        <v>48700</v>
      </c>
      <c r="I80" s="12">
        <f>H80/H85</f>
        <v>7.9679319371727744E-2</v>
      </c>
      <c r="J80" s="116">
        <v>246.9</v>
      </c>
      <c r="K80" s="14">
        <f>J80/J85</f>
        <v>8.5664917978183042E-2</v>
      </c>
    </row>
    <row r="81" spans="1:11" x14ac:dyDescent="0.25">
      <c r="A81" s="16" t="s">
        <v>13</v>
      </c>
      <c r="B81" s="11">
        <v>33100</v>
      </c>
      <c r="C81" s="12">
        <f>B81/B85</f>
        <v>0.15928777670837344</v>
      </c>
      <c r="D81" s="116">
        <v>194.27</v>
      </c>
      <c r="E81" s="14">
        <f>D81/D85</f>
        <v>0.171292785723103</v>
      </c>
      <c r="F81" s="15"/>
      <c r="G81" s="16" t="s">
        <v>14</v>
      </c>
      <c r="H81" s="11">
        <v>82500</v>
      </c>
      <c r="I81" s="12">
        <f>H81/H85</f>
        <v>0.13498036649214659</v>
      </c>
      <c r="J81" s="116">
        <v>392.94</v>
      </c>
      <c r="K81" s="14">
        <f>J81/J85</f>
        <v>0.13633524856357732</v>
      </c>
    </row>
    <row r="82" spans="1:11" x14ac:dyDescent="0.25">
      <c r="A82" s="16" t="s">
        <v>15</v>
      </c>
      <c r="B82" s="11">
        <v>44800</v>
      </c>
      <c r="C82" s="12">
        <f>B82/B85</f>
        <v>0.21559191530317612</v>
      </c>
      <c r="D82" s="116">
        <v>233.74</v>
      </c>
      <c r="E82" s="14">
        <f>D82/D85</f>
        <v>0.20609448568959743</v>
      </c>
      <c r="F82" s="15"/>
      <c r="G82" s="147" t="s">
        <v>16</v>
      </c>
      <c r="H82" s="11">
        <v>37900</v>
      </c>
      <c r="I82" s="12">
        <f>H82/H85</f>
        <v>6.2009162303664919E-2</v>
      </c>
      <c r="J82" s="116">
        <v>210.46</v>
      </c>
      <c r="K82" s="14">
        <f>J82/J85</f>
        <v>7.3021622671884986E-2</v>
      </c>
    </row>
    <row r="83" spans="1:11" x14ac:dyDescent="0.25">
      <c r="A83" s="16" t="s">
        <v>17</v>
      </c>
      <c r="B83" s="11">
        <v>71900</v>
      </c>
      <c r="C83" s="12">
        <f>B83/B85</f>
        <v>0.34600577478344563</v>
      </c>
      <c r="D83" s="116">
        <v>345.27</v>
      </c>
      <c r="E83" s="14">
        <f>D83/D85</f>
        <v>0.30443331511100924</v>
      </c>
      <c r="F83" s="5"/>
      <c r="G83" s="16" t="s">
        <v>18</v>
      </c>
      <c r="H83" s="139">
        <v>104700</v>
      </c>
      <c r="I83" s="12">
        <f>H83/H85</f>
        <v>0.1713023560209424</v>
      </c>
      <c r="J83" s="142">
        <v>492.76</v>
      </c>
      <c r="K83" s="14">
        <f>J83/J85</f>
        <v>0.1709689954756155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207800</v>
      </c>
      <c r="C85" s="21">
        <f>SUM(C79:C84)</f>
        <v>1</v>
      </c>
      <c r="D85" s="22">
        <f>SUM(D79:D84)</f>
        <v>1134.1399999999999</v>
      </c>
      <c r="E85" s="23">
        <f>SUM(E79:E84)</f>
        <v>1</v>
      </c>
      <c r="F85" s="136"/>
      <c r="G85" s="19" t="s">
        <v>19</v>
      </c>
      <c r="H85" s="20">
        <f>SUM(H79:H84)</f>
        <v>611200</v>
      </c>
      <c r="I85" s="21">
        <f>SUM(I79:I84)</f>
        <v>1</v>
      </c>
      <c r="J85" s="22">
        <f>SUM(J79:J84)</f>
        <v>2882.16</v>
      </c>
      <c r="K85" s="23">
        <f>SUM(K79:K84)</f>
        <v>1</v>
      </c>
    </row>
    <row r="86" spans="1:11" ht="13.8" thickBot="1" x14ac:dyDescent="0.3">
      <c r="A86" s="277"/>
      <c r="B86" s="278"/>
      <c r="C86" s="278"/>
      <c r="D86" s="278"/>
      <c r="E86" s="279"/>
      <c r="F86" s="2"/>
      <c r="G86" s="277"/>
      <c r="H86" s="278"/>
      <c r="I86" s="278"/>
      <c r="J86" s="278"/>
      <c r="K86" s="279"/>
    </row>
    <row r="87" spans="1:11" x14ac:dyDescent="0.25">
      <c r="A87" s="280" t="s">
        <v>0</v>
      </c>
      <c r="B87" s="281"/>
      <c r="C87" s="281"/>
      <c r="D87" s="281"/>
      <c r="E87" s="282"/>
      <c r="F87" s="2"/>
      <c r="G87" s="280" t="s">
        <v>1</v>
      </c>
      <c r="H87" s="281"/>
      <c r="I87" s="281"/>
      <c r="J87" s="281"/>
      <c r="K87" s="282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12500</v>
      </c>
      <c r="C91" s="12">
        <f>B91/B97</f>
        <v>8.8276836158192096E-2</v>
      </c>
      <c r="D91" s="116">
        <v>124.76</v>
      </c>
      <c r="E91" s="14">
        <f>D91/D97</f>
        <v>0.14007275340189518</v>
      </c>
      <c r="F91" s="15"/>
      <c r="G91" s="16" t="s">
        <v>10</v>
      </c>
      <c r="H91" s="11">
        <v>166600</v>
      </c>
      <c r="I91" s="12">
        <f>H91/H97</f>
        <v>0.41587618572141788</v>
      </c>
      <c r="J91" s="116">
        <v>771.09</v>
      </c>
      <c r="K91" s="14">
        <f>J91/J97</f>
        <v>0.38924477155361709</v>
      </c>
    </row>
    <row r="92" spans="1:11" x14ac:dyDescent="0.25">
      <c r="A92" s="16" t="s">
        <v>11</v>
      </c>
      <c r="B92" s="11">
        <v>29600</v>
      </c>
      <c r="C92" s="12">
        <f>B92/B97</f>
        <v>0.20903954802259886</v>
      </c>
      <c r="D92" s="116">
        <v>182.45</v>
      </c>
      <c r="E92" s="14">
        <f>D92/D97</f>
        <v>0.20484349036691066</v>
      </c>
      <c r="F92" s="15"/>
      <c r="G92" s="16" t="s">
        <v>12</v>
      </c>
      <c r="H92" s="11">
        <v>0</v>
      </c>
      <c r="I92" s="12">
        <f>H92/H97</f>
        <v>0</v>
      </c>
      <c r="J92" s="116">
        <v>82.59</v>
      </c>
      <c r="K92" s="14">
        <f>J92/J97</f>
        <v>4.1691275574334039E-2</v>
      </c>
    </row>
    <row r="93" spans="1:11" x14ac:dyDescent="0.25">
      <c r="A93" s="16" t="s">
        <v>13</v>
      </c>
      <c r="B93" s="11">
        <v>11400</v>
      </c>
      <c r="C93" s="12">
        <f>B93/B97</f>
        <v>8.050847457627118E-2</v>
      </c>
      <c r="D93" s="116">
        <v>121.04</v>
      </c>
      <c r="E93" s="14">
        <f>D93/D97</f>
        <v>0.13589616921902367</v>
      </c>
      <c r="F93" s="15"/>
      <c r="G93" s="16" t="s">
        <v>14</v>
      </c>
      <c r="H93" s="11">
        <v>112500</v>
      </c>
      <c r="I93" s="12">
        <f>H93/H97</f>
        <v>0.28082875686470293</v>
      </c>
      <c r="J93" s="116">
        <v>527.83000000000004</v>
      </c>
      <c r="K93" s="14">
        <f>J93/J97</f>
        <v>0.26644758428866372</v>
      </c>
    </row>
    <row r="94" spans="1:11" x14ac:dyDescent="0.25">
      <c r="A94" s="16" t="s">
        <v>15</v>
      </c>
      <c r="B94" s="11">
        <v>46500</v>
      </c>
      <c r="C94" s="12">
        <f>B94/B97</f>
        <v>0.32838983050847459</v>
      </c>
      <c r="D94" s="116">
        <v>239.48</v>
      </c>
      <c r="E94" s="14">
        <f>D94/D97</f>
        <v>0.2688732204607715</v>
      </c>
      <c r="F94" s="15"/>
      <c r="G94" s="147" t="s">
        <v>16</v>
      </c>
      <c r="H94" s="11">
        <v>45800</v>
      </c>
      <c r="I94" s="12">
        <f>H94/H97</f>
        <v>0.11432850723914129</v>
      </c>
      <c r="J94" s="116">
        <v>237.12</v>
      </c>
      <c r="K94" s="14">
        <f>J94/J97</f>
        <v>0.11969772689412868</v>
      </c>
    </row>
    <row r="95" spans="1:11" x14ac:dyDescent="0.25">
      <c r="A95" s="16" t="s">
        <v>17</v>
      </c>
      <c r="B95" s="11">
        <v>41600</v>
      </c>
      <c r="C95" s="12">
        <f>B95/B97</f>
        <v>0.29378531073446329</v>
      </c>
      <c r="D95" s="116">
        <v>222.95</v>
      </c>
      <c r="E95" s="14">
        <f>D95/D97</f>
        <v>0.25031436655139888</v>
      </c>
      <c r="F95" s="5"/>
      <c r="G95" s="16" t="s">
        <v>18</v>
      </c>
      <c r="H95" s="11">
        <v>75700</v>
      </c>
      <c r="I95" s="12">
        <f>H95/H97</f>
        <v>0.1889665501747379</v>
      </c>
      <c r="J95" s="116">
        <v>362.36</v>
      </c>
      <c r="K95" s="14">
        <f>J95/J97</f>
        <v>0.18291864168925637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141600</v>
      </c>
      <c r="C97" s="21">
        <f>SUM(C91:C96)</f>
        <v>1</v>
      </c>
      <c r="D97" s="22">
        <f>SUM(D91:D96)</f>
        <v>890.68000000000006</v>
      </c>
      <c r="E97" s="23">
        <f>SUM(E91:E96)</f>
        <v>1</v>
      </c>
      <c r="F97" s="136"/>
      <c r="G97" s="19" t="s">
        <v>19</v>
      </c>
      <c r="H97" s="20">
        <f>SUM(H91:H96)</f>
        <v>400600</v>
      </c>
      <c r="I97" s="21">
        <f>SUM(I91:I96)</f>
        <v>1</v>
      </c>
      <c r="J97" s="22">
        <f>SUM(J91:J96)</f>
        <v>1980.9900000000002</v>
      </c>
      <c r="K97" s="23">
        <f>SUM(K91:K96)</f>
        <v>1</v>
      </c>
    </row>
    <row r="98" spans="1:11" ht="13.8" thickBot="1" x14ac:dyDescent="0.3">
      <c r="A98" s="277"/>
      <c r="B98" s="278"/>
      <c r="C98" s="278"/>
      <c r="D98" s="278"/>
      <c r="E98" s="279"/>
      <c r="F98" s="2"/>
      <c r="G98" s="277"/>
      <c r="H98" s="278"/>
      <c r="I98" s="278"/>
      <c r="J98" s="278"/>
      <c r="K98" s="279"/>
    </row>
    <row r="99" spans="1:11" x14ac:dyDescent="0.25">
      <c r="A99" s="280" t="s">
        <v>0</v>
      </c>
      <c r="B99" s="281"/>
      <c r="C99" s="281"/>
      <c r="D99" s="281"/>
      <c r="E99" s="282"/>
      <c r="F99" s="2"/>
      <c r="G99" s="280" t="s">
        <v>1</v>
      </c>
      <c r="H99" s="281"/>
      <c r="I99" s="281"/>
      <c r="J99" s="281"/>
      <c r="K99" s="282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21000</v>
      </c>
      <c r="C103" s="12">
        <f>B103/B109</f>
        <v>0.20368574199806014</v>
      </c>
      <c r="D103" s="116">
        <v>153.44999999999999</v>
      </c>
      <c r="E103" s="14">
        <f>D103/D109</f>
        <v>0.2016902815383402</v>
      </c>
      <c r="F103" s="15"/>
      <c r="G103" s="16" t="s">
        <v>10</v>
      </c>
      <c r="H103" s="11">
        <v>114100</v>
      </c>
      <c r="I103" s="12">
        <f>H103/H109</f>
        <v>0.27890491322415056</v>
      </c>
      <c r="J103" s="116">
        <v>535.02</v>
      </c>
      <c r="K103" s="14">
        <f>J103/J109</f>
        <v>0.26723875266604397</v>
      </c>
    </row>
    <row r="104" spans="1:11" x14ac:dyDescent="0.25">
      <c r="A104" s="16" t="s">
        <v>11</v>
      </c>
      <c r="B104" s="11">
        <v>21800</v>
      </c>
      <c r="C104" s="12">
        <f>B104/B109</f>
        <v>0.21144519883608148</v>
      </c>
      <c r="D104" s="116">
        <v>156.13999999999999</v>
      </c>
      <c r="E104" s="14">
        <f>D104/D109</f>
        <v>0.20522594043269105</v>
      </c>
      <c r="F104" s="15"/>
      <c r="G104" s="16" t="s">
        <v>12</v>
      </c>
      <c r="H104" s="11">
        <v>14000</v>
      </c>
      <c r="I104" s="12">
        <f>H104/H109</f>
        <v>3.422146174529455E-2</v>
      </c>
      <c r="J104" s="116">
        <v>129.82</v>
      </c>
      <c r="K104" s="14">
        <f>J104/J109</f>
        <v>6.4844183154098581E-2</v>
      </c>
    </row>
    <row r="105" spans="1:11" x14ac:dyDescent="0.25">
      <c r="A105" s="16" t="s">
        <v>13</v>
      </c>
      <c r="B105" s="11">
        <v>21100</v>
      </c>
      <c r="C105" s="12">
        <f>B105/B109</f>
        <v>0.2046556741028128</v>
      </c>
      <c r="D105" s="116">
        <v>153.79</v>
      </c>
      <c r="E105" s="14">
        <f>D105/D109</f>
        <v>0.20213716779264479</v>
      </c>
      <c r="F105" s="15"/>
      <c r="G105" s="16" t="s">
        <v>14</v>
      </c>
      <c r="H105" s="11">
        <v>131000</v>
      </c>
      <c r="I105" s="12">
        <f>H105/H109</f>
        <v>0.32021510633097044</v>
      </c>
      <c r="J105" s="116">
        <v>611.02</v>
      </c>
      <c r="K105" s="14">
        <f>J105/J109</f>
        <v>0.30520022177489847</v>
      </c>
    </row>
    <row r="106" spans="1:11" x14ac:dyDescent="0.25">
      <c r="A106" s="16" t="s">
        <v>15</v>
      </c>
      <c r="B106" s="11">
        <v>10400</v>
      </c>
      <c r="C106" s="12">
        <f>B106/B109</f>
        <v>0.1008729388942774</v>
      </c>
      <c r="D106" s="116">
        <v>117.68</v>
      </c>
      <c r="E106" s="14">
        <f>D106/D109</f>
        <v>0.15467521884282751</v>
      </c>
      <c r="F106" s="15"/>
      <c r="G106" s="147" t="s">
        <v>16</v>
      </c>
      <c r="H106" s="11">
        <v>47100</v>
      </c>
      <c r="I106" s="12">
        <f>H106/H109</f>
        <v>0.11513077487166952</v>
      </c>
      <c r="J106" s="116">
        <v>241.51</v>
      </c>
      <c r="K106" s="14">
        <f>J106/J109</f>
        <v>0.12063255795367701</v>
      </c>
    </row>
    <row r="107" spans="1:11" x14ac:dyDescent="0.25">
      <c r="A107" s="16" t="s">
        <v>17</v>
      </c>
      <c r="B107" s="11">
        <v>28800</v>
      </c>
      <c r="C107" s="12">
        <f>B107/B109</f>
        <v>0.27934044616876819</v>
      </c>
      <c r="D107" s="116">
        <v>179.76</v>
      </c>
      <c r="E107" s="14">
        <f>D107/D109</f>
        <v>0.23627139139349651</v>
      </c>
      <c r="F107" s="5"/>
      <c r="G107" s="16" t="s">
        <v>18</v>
      </c>
      <c r="H107" s="11">
        <v>102900</v>
      </c>
      <c r="I107" s="12">
        <f>H107/H109</f>
        <v>0.25152774382791493</v>
      </c>
      <c r="J107" s="116">
        <v>484.66</v>
      </c>
      <c r="K107" s="14">
        <f>J107/J109</f>
        <v>0.24208428445128197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103100</v>
      </c>
      <c r="C109" s="21">
        <f>SUM(C103:C108)</f>
        <v>1</v>
      </c>
      <c r="D109" s="22">
        <f>SUM(D103:D108)</f>
        <v>760.81999999999994</v>
      </c>
      <c r="E109" s="23">
        <f>SUM(E103:E108)</f>
        <v>1</v>
      </c>
      <c r="F109" s="136"/>
      <c r="G109" s="19" t="s">
        <v>19</v>
      </c>
      <c r="H109" s="20">
        <f>SUM(H103:H108)</f>
        <v>409100</v>
      </c>
      <c r="I109" s="21">
        <f>SUM(I103:I108)</f>
        <v>1</v>
      </c>
      <c r="J109" s="22">
        <f>SUM(J103:J108)</f>
        <v>2002.03</v>
      </c>
      <c r="K109" s="23">
        <f>SUM(K103:K108)</f>
        <v>1</v>
      </c>
    </row>
    <row r="110" spans="1:11" ht="13.8" thickBot="1" x14ac:dyDescent="0.3">
      <c r="A110" s="277"/>
      <c r="B110" s="278"/>
      <c r="C110" s="278"/>
      <c r="D110" s="278"/>
      <c r="E110" s="279"/>
      <c r="F110" s="2"/>
      <c r="G110" s="277"/>
      <c r="H110" s="278"/>
      <c r="I110" s="278"/>
      <c r="J110" s="278"/>
      <c r="K110" s="279"/>
    </row>
    <row r="111" spans="1:11" x14ac:dyDescent="0.25">
      <c r="A111" s="280" t="s">
        <v>0</v>
      </c>
      <c r="B111" s="281"/>
      <c r="C111" s="281"/>
      <c r="D111" s="281"/>
      <c r="E111" s="282"/>
      <c r="F111" s="114"/>
      <c r="G111" s="280" t="s">
        <v>1</v>
      </c>
      <c r="H111" s="281"/>
      <c r="I111" s="281"/>
      <c r="J111" s="281"/>
      <c r="K111" s="282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21500</v>
      </c>
      <c r="C115" s="12">
        <f>B115/B121</f>
        <v>0.16399694889397406</v>
      </c>
      <c r="D115" s="116">
        <v>155.13</v>
      </c>
      <c r="E115" s="14">
        <f>D115/D121</f>
        <v>0.18150652875930173</v>
      </c>
      <c r="F115" s="15"/>
      <c r="G115" s="16" t="s">
        <v>10</v>
      </c>
      <c r="H115" s="11">
        <v>96000</v>
      </c>
      <c r="I115" s="12">
        <f>H115/H121</f>
        <v>0.2166553825321598</v>
      </c>
      <c r="J115" s="116">
        <v>453.63</v>
      </c>
      <c r="K115" s="14">
        <f>J115/J121</f>
        <v>0.21261348244039388</v>
      </c>
    </row>
    <row r="116" spans="1:11" x14ac:dyDescent="0.25">
      <c r="A116" s="16" t="s">
        <v>11</v>
      </c>
      <c r="B116" s="11">
        <v>28500</v>
      </c>
      <c r="C116" s="12">
        <f>B116/B121</f>
        <v>0.21739130434782608</v>
      </c>
      <c r="D116" s="116">
        <v>178.75</v>
      </c>
      <c r="E116" s="14">
        <f>D116/D121</f>
        <v>0.20914260307951515</v>
      </c>
      <c r="F116" s="15"/>
      <c r="G116" s="16" t="s">
        <v>12</v>
      </c>
      <c r="H116" s="11">
        <v>142700</v>
      </c>
      <c r="I116" s="12">
        <f>H116/H121</f>
        <v>0.32204919882645</v>
      </c>
      <c r="J116" s="116">
        <v>663.63</v>
      </c>
      <c r="K116" s="14">
        <f>J116/J121</f>
        <v>0.31103914060339616</v>
      </c>
    </row>
    <row r="117" spans="1:11" x14ac:dyDescent="0.25">
      <c r="A117" s="16" t="s">
        <v>13</v>
      </c>
      <c r="B117" s="11">
        <v>20100</v>
      </c>
      <c r="C117" s="12">
        <f>B117/B121</f>
        <v>0.15331807780320367</v>
      </c>
      <c r="D117" s="116">
        <v>150.41</v>
      </c>
      <c r="E117" s="14">
        <f>D117/D121</f>
        <v>0.17598399400945383</v>
      </c>
      <c r="F117" s="15"/>
      <c r="G117" s="16" t="s">
        <v>14</v>
      </c>
      <c r="H117" s="11">
        <v>124300</v>
      </c>
      <c r="I117" s="12">
        <f>H117/H121</f>
        <v>0.28052358384111936</v>
      </c>
      <c r="J117" s="116">
        <v>580.89</v>
      </c>
      <c r="K117" s="14">
        <f>J117/J121</f>
        <v>0.27225943128717323</v>
      </c>
    </row>
    <row r="118" spans="1:11" x14ac:dyDescent="0.25">
      <c r="A118" s="16" t="s">
        <v>15</v>
      </c>
      <c r="B118" s="11">
        <v>16900</v>
      </c>
      <c r="C118" s="12">
        <f>B118/B121</f>
        <v>0.12890922959572845</v>
      </c>
      <c r="D118" s="116">
        <v>139</v>
      </c>
      <c r="E118" s="14">
        <f>D118/D121</f>
        <v>0.16263396826882576</v>
      </c>
      <c r="F118" s="15"/>
      <c r="G118" s="147" t="s">
        <v>16</v>
      </c>
      <c r="H118" s="11">
        <v>31200</v>
      </c>
      <c r="I118" s="12">
        <f>H118/H121</f>
        <v>7.0412999322951933E-2</v>
      </c>
      <c r="J118" s="116">
        <v>187.85</v>
      </c>
      <c r="K118" s="14">
        <f>J118/J121</f>
        <v>8.8044094694857022E-2</v>
      </c>
    </row>
    <row r="119" spans="1:11" x14ac:dyDescent="0.25">
      <c r="A119" s="16" t="s">
        <v>17</v>
      </c>
      <c r="B119" s="11">
        <v>44100</v>
      </c>
      <c r="C119" s="12">
        <f>B119/B121</f>
        <v>0.33638443935926776</v>
      </c>
      <c r="D119" s="116">
        <v>231.39</v>
      </c>
      <c r="E119" s="14">
        <f>D119/D121</f>
        <v>0.27073290588290355</v>
      </c>
      <c r="F119" s="5"/>
      <c r="G119" s="16" t="s">
        <v>18</v>
      </c>
      <c r="H119" s="11">
        <v>48900</v>
      </c>
      <c r="I119" s="12">
        <f>H119/H121</f>
        <v>0.1103588354773189</v>
      </c>
      <c r="J119" s="116">
        <v>247.59</v>
      </c>
      <c r="K119" s="14">
        <f>J119/J121</f>
        <v>0.11604385097417966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131100</v>
      </c>
      <c r="C121" s="21">
        <f>SUM(C115:C120)</f>
        <v>1</v>
      </c>
      <c r="D121" s="22">
        <f>SUM(D115:D120)</f>
        <v>854.68</v>
      </c>
      <c r="E121" s="23">
        <f>SUM(E115:E120)</f>
        <v>1</v>
      </c>
      <c r="F121" s="136"/>
      <c r="G121" s="19" t="s">
        <v>19</v>
      </c>
      <c r="H121" s="20">
        <f>SUM(H115:H120)</f>
        <v>443100</v>
      </c>
      <c r="I121" s="21">
        <f>SUM(I115:I120)</f>
        <v>1</v>
      </c>
      <c r="J121" s="22">
        <f>SUM(J115:J120)</f>
        <v>2133.59</v>
      </c>
      <c r="K121" s="23">
        <f>SUM(K115:K120)</f>
        <v>1</v>
      </c>
    </row>
    <row r="122" spans="1:11" ht="13.8" thickBot="1" x14ac:dyDescent="0.3">
      <c r="A122" s="277"/>
      <c r="B122" s="278"/>
      <c r="C122" s="278"/>
      <c r="D122" s="278"/>
      <c r="E122" s="279"/>
      <c r="F122" s="2"/>
      <c r="G122" s="277"/>
      <c r="H122" s="278"/>
      <c r="I122" s="278"/>
      <c r="J122" s="278"/>
      <c r="K122" s="279"/>
    </row>
    <row r="123" spans="1:11" x14ac:dyDescent="0.25">
      <c r="A123" s="280" t="s">
        <v>0</v>
      </c>
      <c r="B123" s="281"/>
      <c r="C123" s="281"/>
      <c r="D123" s="281"/>
      <c r="E123" s="282"/>
      <c r="F123" s="2"/>
      <c r="G123" s="280" t="s">
        <v>1</v>
      </c>
      <c r="H123" s="281"/>
      <c r="I123" s="281"/>
      <c r="J123" s="281"/>
      <c r="K123" s="282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18200</v>
      </c>
      <c r="C127" s="12">
        <f>B127/B133</f>
        <v>0.11997363216875412</v>
      </c>
      <c r="D127" s="116">
        <v>144</v>
      </c>
      <c r="E127" s="14">
        <f>D127/D133</f>
        <v>0.15554115359688919</v>
      </c>
      <c r="F127" s="15"/>
      <c r="G127" s="16" t="s">
        <v>10</v>
      </c>
      <c r="H127" s="11">
        <v>57800</v>
      </c>
      <c r="I127" s="12">
        <f>H127/H133</f>
        <v>0.29147755925365609</v>
      </c>
      <c r="J127" s="116">
        <v>281.87</v>
      </c>
      <c r="K127" s="14">
        <f>J127/J133</f>
        <v>0.25884330002938583</v>
      </c>
    </row>
    <row r="128" spans="1:11" x14ac:dyDescent="0.25">
      <c r="A128" s="16" t="s">
        <v>11</v>
      </c>
      <c r="B128" s="11">
        <v>30000</v>
      </c>
      <c r="C128" s="12">
        <f>B128/B133</f>
        <v>0.19775873434410018</v>
      </c>
      <c r="D128" s="116">
        <v>183.81</v>
      </c>
      <c r="E128" s="14">
        <f>D128/D133</f>
        <v>0.19854180168502919</v>
      </c>
      <c r="F128" s="15"/>
      <c r="G128" s="16" t="s">
        <v>12</v>
      </c>
      <c r="H128" s="11">
        <v>56400</v>
      </c>
      <c r="I128" s="12">
        <f>H128/H133</f>
        <v>0.28441754916792739</v>
      </c>
      <c r="J128" s="116">
        <v>275.58</v>
      </c>
      <c r="K128" s="14">
        <f>J128/J133</f>
        <v>0.25306714663532176</v>
      </c>
    </row>
    <row r="129" spans="1:11" x14ac:dyDescent="0.25">
      <c r="A129" s="16" t="s">
        <v>13</v>
      </c>
      <c r="B129" s="11">
        <v>24600</v>
      </c>
      <c r="C129" s="12">
        <f>B129/B133</f>
        <v>0.16216216216216217</v>
      </c>
      <c r="D129" s="116">
        <v>165.59</v>
      </c>
      <c r="E129" s="14">
        <f>D129/D133</f>
        <v>0.17886152516742279</v>
      </c>
      <c r="F129" s="15"/>
      <c r="G129" s="16" t="s">
        <v>14</v>
      </c>
      <c r="H129" s="11">
        <v>52600</v>
      </c>
      <c r="I129" s="12">
        <f>H129/H133</f>
        <v>0.26525466464952091</v>
      </c>
      <c r="J129" s="116">
        <v>260.06</v>
      </c>
      <c r="K129" s="14">
        <f>J129/J133</f>
        <v>0.23881501616220982</v>
      </c>
    </row>
    <row r="130" spans="1:11" x14ac:dyDescent="0.25">
      <c r="A130" s="16" t="s">
        <v>15</v>
      </c>
      <c r="B130" s="11">
        <v>24000</v>
      </c>
      <c r="C130" s="12">
        <f>B130/B133</f>
        <v>0.15820698747528017</v>
      </c>
      <c r="D130" s="116">
        <v>163.56</v>
      </c>
      <c r="E130" s="14">
        <f>D130/D133</f>
        <v>0.17666882696046662</v>
      </c>
      <c r="F130" s="15"/>
      <c r="G130" s="147" t="s">
        <v>16</v>
      </c>
      <c r="H130" s="11">
        <v>20700</v>
      </c>
      <c r="I130" s="12">
        <f>H130/H133</f>
        <v>0.1043872919818457</v>
      </c>
      <c r="J130" s="116">
        <v>152.41999999999999</v>
      </c>
      <c r="K130" s="14">
        <f>J130/J133</f>
        <v>0.13996841022627093</v>
      </c>
    </row>
    <row r="131" spans="1:11" x14ac:dyDescent="0.25">
      <c r="A131" s="16" t="s">
        <v>17</v>
      </c>
      <c r="B131" s="11">
        <v>54900</v>
      </c>
      <c r="C131" s="12">
        <f>B131/B133</f>
        <v>0.36189848384970336</v>
      </c>
      <c r="D131" s="116">
        <v>268.83999999999997</v>
      </c>
      <c r="E131" s="14">
        <f>D131/D133</f>
        <v>0.29038669259019223</v>
      </c>
      <c r="F131" s="5"/>
      <c r="G131" s="16" t="s">
        <v>18</v>
      </c>
      <c r="H131" s="11">
        <v>10800</v>
      </c>
      <c r="I131" s="12">
        <f>H131/H133</f>
        <v>5.4462934947049922E-2</v>
      </c>
      <c r="J131" s="116">
        <v>119.03</v>
      </c>
      <c r="K131" s="14">
        <f>J131/J133</f>
        <v>0.10930612694681163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151700</v>
      </c>
      <c r="C133" s="21">
        <f>SUM(C127:C132)</f>
        <v>1</v>
      </c>
      <c r="D133" s="22">
        <f>SUM(D127:D132)</f>
        <v>925.8</v>
      </c>
      <c r="E133" s="23">
        <f>SUM(E127:E132)</f>
        <v>1</v>
      </c>
      <c r="F133" s="136"/>
      <c r="G133" s="19" t="s">
        <v>19</v>
      </c>
      <c r="H133" s="20">
        <f>SUM(H127:H132)</f>
        <v>198300</v>
      </c>
      <c r="I133" s="21">
        <f>SUM(I127:I132)</f>
        <v>1</v>
      </c>
      <c r="J133" s="22">
        <f>SUM(J127:J132)</f>
        <v>1088.96</v>
      </c>
      <c r="K133" s="23">
        <f>SUM(K127:K132)</f>
        <v>0.99999999999999989</v>
      </c>
    </row>
    <row r="134" spans="1:11" ht="13.8" thickBot="1" x14ac:dyDescent="0.3">
      <c r="A134" s="277"/>
      <c r="B134" s="278"/>
      <c r="C134" s="278"/>
      <c r="D134" s="278"/>
      <c r="E134" s="279"/>
      <c r="F134" s="2"/>
      <c r="G134" s="277"/>
      <c r="H134" s="278"/>
      <c r="I134" s="278"/>
      <c r="J134" s="278"/>
      <c r="K134" s="279"/>
    </row>
    <row r="135" spans="1:11" x14ac:dyDescent="0.25">
      <c r="A135" s="280" t="s">
        <v>0</v>
      </c>
      <c r="B135" s="281"/>
      <c r="C135" s="281"/>
      <c r="D135" s="281"/>
      <c r="E135" s="282"/>
      <c r="F135" s="2"/>
      <c r="G135" s="280" t="s">
        <v>1</v>
      </c>
      <c r="H135" s="281"/>
      <c r="I135" s="281"/>
      <c r="J135" s="281"/>
      <c r="K135" s="282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18200</v>
      </c>
      <c r="C139" s="12">
        <f>B139/B145</f>
        <v>0.10637054354178843</v>
      </c>
      <c r="D139" s="116">
        <v>290.16000000000003</v>
      </c>
      <c r="E139" s="14">
        <f>D139/D145</f>
        <v>0.15020810469426213</v>
      </c>
      <c r="F139" s="15"/>
      <c r="G139" s="16" t="s">
        <v>10</v>
      </c>
      <c r="H139" s="11">
        <v>57200</v>
      </c>
      <c r="I139" s="12">
        <f>H139/H145</f>
        <v>0.40944881889763779</v>
      </c>
      <c r="J139" s="116">
        <v>565.28</v>
      </c>
      <c r="K139" s="14">
        <f>J139/J145</f>
        <v>0.28360425446518162</v>
      </c>
    </row>
    <row r="140" spans="1:11" x14ac:dyDescent="0.25">
      <c r="A140" s="16" t="s">
        <v>11</v>
      </c>
      <c r="B140" s="11">
        <v>38200</v>
      </c>
      <c r="C140" s="12">
        <f>B140/B145</f>
        <v>0.22326125073056691</v>
      </c>
      <c r="D140" s="116">
        <v>398.05</v>
      </c>
      <c r="E140" s="14">
        <f>D140/D145</f>
        <v>0.2060598844553041</v>
      </c>
      <c r="F140" s="15"/>
      <c r="G140" s="16" t="s">
        <v>12</v>
      </c>
      <c r="H140" s="11">
        <v>8000</v>
      </c>
      <c r="I140" s="12">
        <f>H140/H145</f>
        <v>5.72655690765927E-2</v>
      </c>
      <c r="J140" s="116">
        <v>389.29</v>
      </c>
      <c r="K140" s="14">
        <f>J140/J145</f>
        <v>0.19530905077262695</v>
      </c>
    </row>
    <row r="141" spans="1:11" x14ac:dyDescent="0.25">
      <c r="A141" s="16" t="s">
        <v>13</v>
      </c>
      <c r="B141" s="11">
        <v>27600</v>
      </c>
      <c r="C141" s="12">
        <f>B141/B145</f>
        <v>0.16130917592051433</v>
      </c>
      <c r="D141" s="116">
        <v>343.78</v>
      </c>
      <c r="E141" s="14">
        <f>D141/D145</f>
        <v>0.17796575072991946</v>
      </c>
      <c r="F141" s="15"/>
      <c r="G141" s="16" t="s">
        <v>14</v>
      </c>
      <c r="H141" s="11">
        <v>41200</v>
      </c>
      <c r="I141" s="12">
        <f>H141/H145</f>
        <v>0.2949176807444524</v>
      </c>
      <c r="J141" s="116">
        <v>485.56</v>
      </c>
      <c r="K141" s="14">
        <f>J141/J145</f>
        <v>0.24360826811157937</v>
      </c>
    </row>
    <row r="142" spans="1:11" x14ac:dyDescent="0.25">
      <c r="A142" s="16" t="s">
        <v>15</v>
      </c>
      <c r="B142" s="11">
        <v>31500</v>
      </c>
      <c r="C142" s="12">
        <f>B142/B145</f>
        <v>0.18410286382232613</v>
      </c>
      <c r="D142" s="116">
        <v>354.88</v>
      </c>
      <c r="E142" s="14">
        <f>D142/D145</f>
        <v>0.18371192512372395</v>
      </c>
      <c r="F142" s="15"/>
      <c r="G142" s="147" t="s">
        <v>16</v>
      </c>
      <c r="H142" s="11">
        <v>21600</v>
      </c>
      <c r="I142" s="12">
        <f>H142/H145</f>
        <v>0.15461703650680028</v>
      </c>
      <c r="J142" s="116">
        <v>310.17</v>
      </c>
      <c r="K142" s="14">
        <f>J142/J145</f>
        <v>0.15561408789885611</v>
      </c>
    </row>
    <row r="143" spans="1:11" x14ac:dyDescent="0.25">
      <c r="A143" s="16" t="s">
        <v>17</v>
      </c>
      <c r="B143" s="11">
        <v>55600</v>
      </c>
      <c r="C143" s="12">
        <f>B143/B145</f>
        <v>0.3249561659848042</v>
      </c>
      <c r="D143" s="116">
        <v>544.85</v>
      </c>
      <c r="E143" s="14">
        <f>D143/D145</f>
        <v>0.28205433499679045</v>
      </c>
      <c r="F143" s="5"/>
      <c r="G143" s="16" t="s">
        <v>18</v>
      </c>
      <c r="H143" s="11">
        <v>11700</v>
      </c>
      <c r="I143" s="12">
        <f>H143/H145</f>
        <v>8.3750894774516818E-2</v>
      </c>
      <c r="J143" s="116">
        <v>242.9</v>
      </c>
      <c r="K143" s="14">
        <f>J143/J145</f>
        <v>0.12186433875175597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171100</v>
      </c>
      <c r="C145" s="21">
        <f>SUM(C139:C144)</f>
        <v>1</v>
      </c>
      <c r="D145" s="22">
        <f>SUM(D139:D144)</f>
        <v>1931.7199999999998</v>
      </c>
      <c r="E145" s="23">
        <f>SUM(E139:E144)</f>
        <v>1</v>
      </c>
      <c r="F145" s="136"/>
      <c r="G145" s="19" t="s">
        <v>19</v>
      </c>
      <c r="H145" s="20">
        <f>SUM(H139:H144)</f>
        <v>139700</v>
      </c>
      <c r="I145" s="21">
        <f>SUM(I139:I144)</f>
        <v>0.99999999999999989</v>
      </c>
      <c r="J145" s="22">
        <f>SUM(J139:J144)</f>
        <v>1993.2</v>
      </c>
      <c r="K145" s="23">
        <f>SUM(K139:K144)</f>
        <v>1</v>
      </c>
    </row>
  </sheetData>
  <mergeCells count="47">
    <mergeCell ref="E1:G1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2:E2"/>
    <mergeCell ref="G2:K2"/>
    <mergeCell ref="A14:E14"/>
    <mergeCell ref="G14:K14"/>
    <mergeCell ref="A15:E15"/>
    <mergeCell ref="G15:K15"/>
  </mergeCell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2060"/>
  </sheetPr>
  <dimension ref="A1:K145"/>
  <sheetViews>
    <sheetView topLeftCell="A43" zoomScale="115" zoomScaleNormal="115" workbookViewId="0">
      <selection activeCell="B143" sqref="B143"/>
    </sheetView>
  </sheetViews>
  <sheetFormatPr defaultColWidth="8.88671875" defaultRowHeight="13.2" x14ac:dyDescent="0.25"/>
  <cols>
    <col min="1" max="2" width="9.44140625" bestFit="1" customWidth="1"/>
    <col min="3" max="3" width="10.33203125" bestFit="1" customWidth="1"/>
    <col min="4" max="4" width="9.44140625" bestFit="1" customWidth="1"/>
    <col min="5" max="5" width="10.44140625" bestFit="1" customWidth="1"/>
    <col min="6" max="6" width="1.6640625" customWidth="1"/>
    <col min="7" max="8" width="9.44140625" bestFit="1" customWidth="1"/>
    <col min="9" max="9" width="10.33203125" bestFit="1" customWidth="1"/>
    <col min="10" max="10" width="9.44140625" bestFit="1" customWidth="1"/>
    <col min="11" max="11" width="10.44140625" bestFit="1" customWidth="1"/>
  </cols>
  <sheetData>
    <row r="1" spans="1:11" ht="13.8" thickBot="1" x14ac:dyDescent="0.3">
      <c r="E1" s="288" t="s">
        <v>147</v>
      </c>
      <c r="F1" s="287"/>
      <c r="G1" s="287"/>
    </row>
    <row r="2" spans="1:11" x14ac:dyDescent="0.25">
      <c r="A2" s="280" t="s">
        <v>0</v>
      </c>
      <c r="B2" s="281"/>
      <c r="C2" s="281"/>
      <c r="D2" s="281"/>
      <c r="E2" s="282"/>
      <c r="F2" s="2"/>
      <c r="G2" s="280" t="s">
        <v>1</v>
      </c>
      <c r="H2" s="281"/>
      <c r="I2" s="281"/>
      <c r="J2" s="281"/>
      <c r="K2" s="282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5600</v>
      </c>
      <c r="C6" s="12">
        <f>B6/B12</f>
        <v>0.1891891891891892</v>
      </c>
      <c r="D6" s="116">
        <v>101.52</v>
      </c>
      <c r="E6" s="14">
        <f>D6/D12</f>
        <v>0.19790245233732306</v>
      </c>
      <c r="F6" s="15"/>
      <c r="G6" s="16" t="s">
        <v>10</v>
      </c>
      <c r="H6" s="11">
        <v>14800</v>
      </c>
      <c r="I6" s="12">
        <f>H6/H12</f>
        <v>0.12531752751905165</v>
      </c>
      <c r="J6" s="116">
        <v>132.57</v>
      </c>
      <c r="K6" s="14">
        <f>J6/J12</f>
        <v>0.15983265616146028</v>
      </c>
    </row>
    <row r="7" spans="1:11" x14ac:dyDescent="0.25">
      <c r="A7" s="16" t="s">
        <v>11</v>
      </c>
      <c r="B7" s="11">
        <v>4800</v>
      </c>
      <c r="C7" s="12">
        <f>B7/B12</f>
        <v>0.16216216216216217</v>
      </c>
      <c r="D7" s="116">
        <v>98.81</v>
      </c>
      <c r="E7" s="14">
        <f>D7/D12</f>
        <v>0.19261959530585987</v>
      </c>
      <c r="F7" s="15"/>
      <c r="G7" s="16" t="s">
        <v>12</v>
      </c>
      <c r="H7" s="11">
        <v>14600</v>
      </c>
      <c r="I7" s="12">
        <f>H7/H12</f>
        <v>0.12362404741744284</v>
      </c>
      <c r="J7" s="116">
        <v>131.88999999999999</v>
      </c>
      <c r="K7" s="14">
        <f>J7/J12</f>
        <v>0.15901281603028586</v>
      </c>
    </row>
    <row r="8" spans="1:11" x14ac:dyDescent="0.25">
      <c r="A8" s="16" t="s">
        <v>13</v>
      </c>
      <c r="B8" s="11">
        <v>4500</v>
      </c>
      <c r="C8" s="12">
        <f>B8/B12</f>
        <v>0.15202702702702703</v>
      </c>
      <c r="D8" s="116">
        <v>97.81</v>
      </c>
      <c r="E8" s="14">
        <f>D8/D12</f>
        <v>0.19067020156731257</v>
      </c>
      <c r="F8" s="15"/>
      <c r="G8" s="16" t="s">
        <v>14</v>
      </c>
      <c r="H8" s="11">
        <v>69800</v>
      </c>
      <c r="I8" s="12">
        <f>H8/H12</f>
        <v>0.59102455546147337</v>
      </c>
      <c r="J8" s="146">
        <v>335.94</v>
      </c>
      <c r="K8" s="14">
        <f>J8/J12</f>
        <v>0.40502513774519855</v>
      </c>
    </row>
    <row r="9" spans="1:11" x14ac:dyDescent="0.25">
      <c r="A9" s="16" t="s">
        <v>15</v>
      </c>
      <c r="B9" s="11">
        <v>2000</v>
      </c>
      <c r="C9" s="12">
        <f>B9/B12</f>
        <v>6.7567567567567571E-2</v>
      </c>
      <c r="D9" s="116">
        <v>89.36</v>
      </c>
      <c r="E9" s="14">
        <f>D9/D12</f>
        <v>0.17419782447658777</v>
      </c>
      <c r="F9" s="15"/>
      <c r="G9" s="144" t="s">
        <v>16</v>
      </c>
      <c r="H9" s="11">
        <v>7000</v>
      </c>
      <c r="I9" s="12">
        <f>H9/H12</f>
        <v>5.9271803556308213E-2</v>
      </c>
      <c r="J9" s="116">
        <v>106.24</v>
      </c>
      <c r="K9" s="14">
        <f>J9/J12</f>
        <v>0.12808796402348602</v>
      </c>
    </row>
    <row r="10" spans="1:11" x14ac:dyDescent="0.25">
      <c r="A10" s="16" t="s">
        <v>17</v>
      </c>
      <c r="B10" s="11">
        <v>12700</v>
      </c>
      <c r="C10" s="12">
        <f>B10/B12</f>
        <v>0.42905405405405406</v>
      </c>
      <c r="D10" s="116">
        <v>125.48</v>
      </c>
      <c r="E10" s="14">
        <f>D10/D12</f>
        <v>0.24460992631291667</v>
      </c>
      <c r="F10" s="15"/>
      <c r="G10" s="16" t="s">
        <v>18</v>
      </c>
      <c r="H10" s="11">
        <v>11900</v>
      </c>
      <c r="I10" s="12">
        <f>H10/H12</f>
        <v>0.10076206604572396</v>
      </c>
      <c r="J10" s="116">
        <v>122.79</v>
      </c>
      <c r="K10" s="14">
        <f>J10/J12</f>
        <v>0.14804142603956935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29600</v>
      </c>
      <c r="C12" s="21">
        <f>SUM(C6:C11)</f>
        <v>1</v>
      </c>
      <c r="D12" s="22">
        <f>SUM(D6:D11)</f>
        <v>512.98</v>
      </c>
      <c r="E12" s="23">
        <f>SUM(E6:E11)</f>
        <v>1</v>
      </c>
      <c r="F12" s="24"/>
      <c r="G12" s="19" t="s">
        <v>19</v>
      </c>
      <c r="H12" s="20">
        <f>SUM(H6:H11)</f>
        <v>118100</v>
      </c>
      <c r="I12" s="21">
        <f>SUM(I6:I11)</f>
        <v>1</v>
      </c>
      <c r="J12" s="22">
        <f>SUM(J6:J11)</f>
        <v>829.43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77"/>
      <c r="B14" s="278"/>
      <c r="C14" s="278"/>
      <c r="D14" s="278"/>
      <c r="E14" s="279"/>
      <c r="F14" s="2"/>
      <c r="G14" s="277"/>
      <c r="H14" s="278"/>
      <c r="I14" s="278"/>
      <c r="J14" s="278"/>
      <c r="K14" s="279"/>
    </row>
    <row r="15" spans="1:11" x14ac:dyDescent="0.25">
      <c r="A15" s="280" t="s">
        <v>0</v>
      </c>
      <c r="B15" s="281"/>
      <c r="C15" s="281"/>
      <c r="D15" s="281"/>
      <c r="E15" s="282"/>
      <c r="F15" s="2"/>
      <c r="G15" s="280" t="s">
        <v>1</v>
      </c>
      <c r="H15" s="281"/>
      <c r="I15" s="281"/>
      <c r="J15" s="281"/>
      <c r="K15" s="282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9200</v>
      </c>
      <c r="C19" s="12">
        <f>B19/B25</f>
        <v>0.13294797687861271</v>
      </c>
      <c r="D19" s="13">
        <v>113.67</v>
      </c>
      <c r="E19" s="14">
        <f>D19/D25</f>
        <v>0.17578559940616109</v>
      </c>
      <c r="F19" s="15"/>
      <c r="G19" s="16" t="s">
        <v>10</v>
      </c>
      <c r="H19" s="11">
        <v>30200</v>
      </c>
      <c r="I19" s="12">
        <f>H19/H25</f>
        <v>0.20160213618157544</v>
      </c>
      <c r="J19" s="115">
        <v>184.55</v>
      </c>
      <c r="K19" s="14">
        <f>J19/J25</f>
        <v>0.20088605390342665</v>
      </c>
    </row>
    <row r="20" spans="1:11" x14ac:dyDescent="0.25">
      <c r="A20" s="16" t="s">
        <v>11</v>
      </c>
      <c r="B20" s="11">
        <v>13400</v>
      </c>
      <c r="C20" s="12">
        <f>B20/B25</f>
        <v>0.19364161849710981</v>
      </c>
      <c r="D20" s="13">
        <v>127.84</v>
      </c>
      <c r="E20" s="14">
        <f>D20/D25</f>
        <v>0.19769887418037857</v>
      </c>
      <c r="F20" s="15"/>
      <c r="G20" s="16" t="s">
        <v>12</v>
      </c>
      <c r="H20" s="11">
        <v>36200</v>
      </c>
      <c r="I20" s="12">
        <f>H20/H25</f>
        <v>0.24165554072096129</v>
      </c>
      <c r="J20" s="115">
        <v>204.8</v>
      </c>
      <c r="K20" s="14">
        <f>J20/J25</f>
        <v>0.22292854965820524</v>
      </c>
    </row>
    <row r="21" spans="1:11" x14ac:dyDescent="0.25">
      <c r="A21" s="16" t="s">
        <v>13</v>
      </c>
      <c r="B21" s="11">
        <v>17400</v>
      </c>
      <c r="C21" s="12">
        <f>B21/B25</f>
        <v>0.25144508670520233</v>
      </c>
      <c r="D21" s="13">
        <v>141.34</v>
      </c>
      <c r="E21" s="14">
        <f>D21/D25</f>
        <v>0.21857602375355686</v>
      </c>
      <c r="F21" s="15"/>
      <c r="G21" s="16" t="s">
        <v>14</v>
      </c>
      <c r="H21" s="11">
        <v>39600</v>
      </c>
      <c r="I21" s="12">
        <f>H21/H25</f>
        <v>0.2643524699599466</v>
      </c>
      <c r="J21" s="115">
        <v>216.27</v>
      </c>
      <c r="K21" s="14">
        <f>J21/J25</f>
        <v>0.2354138546610354</v>
      </c>
    </row>
    <row r="22" spans="1:11" x14ac:dyDescent="0.25">
      <c r="A22" s="16" t="s">
        <v>15</v>
      </c>
      <c r="B22" s="11">
        <v>5100</v>
      </c>
      <c r="C22" s="12">
        <f>B22/B25</f>
        <v>7.3699421965317924E-2</v>
      </c>
      <c r="D22" s="13">
        <v>99.83</v>
      </c>
      <c r="E22" s="14">
        <f>D22/D25</f>
        <v>0.15438265495484349</v>
      </c>
      <c r="F22" s="15"/>
      <c r="G22" s="144" t="s">
        <v>16</v>
      </c>
      <c r="H22" s="11">
        <v>15000</v>
      </c>
      <c r="I22" s="12">
        <f>H22/H25</f>
        <v>0.10013351134846461</v>
      </c>
      <c r="J22" s="115">
        <v>133.24</v>
      </c>
      <c r="K22" s="14">
        <f>J22/J25</f>
        <v>0.14503417947489877</v>
      </c>
    </row>
    <row r="23" spans="1:11" x14ac:dyDescent="0.25">
      <c r="A23" s="16" t="s">
        <v>17</v>
      </c>
      <c r="B23" s="18">
        <v>24100</v>
      </c>
      <c r="C23" s="12">
        <f>B23/B25</f>
        <v>0.34826589595375723</v>
      </c>
      <c r="D23" s="13">
        <v>163.96</v>
      </c>
      <c r="E23" s="14">
        <f>D23/D25</f>
        <v>0.25355684770506004</v>
      </c>
      <c r="F23" s="5"/>
      <c r="G23" s="16" t="s">
        <v>18</v>
      </c>
      <c r="H23" s="18">
        <v>28800</v>
      </c>
      <c r="I23" s="12">
        <f>H23/H25</f>
        <v>0.19225634178905207</v>
      </c>
      <c r="J23" s="115">
        <v>179.82</v>
      </c>
      <c r="K23" s="14">
        <f>J23/J25</f>
        <v>0.19573736230243391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69200</v>
      </c>
      <c r="C25" s="21">
        <f>SUM(C19:C24)</f>
        <v>1</v>
      </c>
      <c r="D25" s="22">
        <f>SUM(D18:D24)</f>
        <v>646.64</v>
      </c>
      <c r="E25" s="23">
        <f>SUM(E19:E24)</f>
        <v>1</v>
      </c>
      <c r="F25" s="136"/>
      <c r="G25" s="19" t="s">
        <v>19</v>
      </c>
      <c r="H25" s="20">
        <f>SUM(H19:H24)</f>
        <v>149800</v>
      </c>
      <c r="I25" s="21">
        <f>SUM(I19:I24)</f>
        <v>1</v>
      </c>
      <c r="J25" s="22">
        <f>SUM(J19:J24)</f>
        <v>918.68000000000006</v>
      </c>
      <c r="K25" s="23">
        <f>SUM(K19:K24)</f>
        <v>1</v>
      </c>
    </row>
    <row r="26" spans="1:11" ht="13.8" thickBot="1" x14ac:dyDescent="0.3">
      <c r="A26" s="277"/>
      <c r="B26" s="278"/>
      <c r="C26" s="278"/>
      <c r="D26" s="278"/>
      <c r="E26" s="279"/>
      <c r="F26" s="2"/>
      <c r="G26" s="277"/>
      <c r="H26" s="278"/>
      <c r="I26" s="278"/>
      <c r="J26" s="278"/>
      <c r="K26" s="279"/>
    </row>
    <row r="27" spans="1:11" x14ac:dyDescent="0.25">
      <c r="A27" s="280" t="s">
        <v>0</v>
      </c>
      <c r="B27" s="281"/>
      <c r="C27" s="281"/>
      <c r="D27" s="281"/>
      <c r="E27" s="282"/>
      <c r="F27" s="2"/>
      <c r="G27" s="280" t="s">
        <v>1</v>
      </c>
      <c r="H27" s="281"/>
      <c r="I27" s="281"/>
      <c r="J27" s="281"/>
      <c r="K27" s="282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7000</v>
      </c>
      <c r="C31" s="12">
        <f>B31/B37</f>
        <v>7.4231177094379638E-2</v>
      </c>
      <c r="D31" s="120">
        <v>106.24</v>
      </c>
      <c r="E31" s="14">
        <f>D31/D37</f>
        <v>0.14526560470363026</v>
      </c>
      <c r="F31" s="15"/>
      <c r="G31" s="16" t="s">
        <v>10</v>
      </c>
      <c r="H31" s="11">
        <v>77200</v>
      </c>
      <c r="I31" s="12">
        <f>H31/H37</f>
        <v>0.37294685990338167</v>
      </c>
      <c r="J31" s="116">
        <v>369.22</v>
      </c>
      <c r="K31" s="14">
        <f>J31/J37</f>
        <v>0.32451483616931515</v>
      </c>
    </row>
    <row r="32" spans="1:11" x14ac:dyDescent="0.25">
      <c r="A32" s="16" t="s">
        <v>11</v>
      </c>
      <c r="B32" s="11">
        <v>18700</v>
      </c>
      <c r="C32" s="12">
        <f>B32/B37</f>
        <v>0.19830328738069988</v>
      </c>
      <c r="D32" s="116">
        <v>145.72999999999999</v>
      </c>
      <c r="E32" s="14">
        <f>D32/D37</f>
        <v>0.19926163943392355</v>
      </c>
      <c r="F32" s="15"/>
      <c r="G32" s="16" t="s">
        <v>12</v>
      </c>
      <c r="H32" s="11">
        <v>33600</v>
      </c>
      <c r="I32" s="12">
        <f>H32/H37</f>
        <v>0.16231884057971013</v>
      </c>
      <c r="J32" s="116">
        <v>196.02</v>
      </c>
      <c r="K32" s="14">
        <f>J32/J37</f>
        <v>0.17228589509211081</v>
      </c>
    </row>
    <row r="33" spans="1:11" x14ac:dyDescent="0.25">
      <c r="A33" s="16" t="s">
        <v>13</v>
      </c>
      <c r="B33" s="11">
        <v>20200</v>
      </c>
      <c r="C33" s="12">
        <f>B33/B37</f>
        <v>0.2142099681866384</v>
      </c>
      <c r="D33" s="116">
        <v>150.79</v>
      </c>
      <c r="E33" s="14">
        <f>D33/D37</f>
        <v>0.20618035140493607</v>
      </c>
      <c r="F33" s="15"/>
      <c r="G33" s="16" t="s">
        <v>14</v>
      </c>
      <c r="H33" s="11">
        <v>24000</v>
      </c>
      <c r="I33" s="12">
        <f>H33/H37</f>
        <v>0.11594202898550725</v>
      </c>
      <c r="J33" s="116">
        <v>163.62</v>
      </c>
      <c r="K33" s="14">
        <f>J33/J37</f>
        <v>0.14380888763886937</v>
      </c>
    </row>
    <row r="34" spans="1:11" x14ac:dyDescent="0.25">
      <c r="A34" s="16" t="s">
        <v>15</v>
      </c>
      <c r="B34" s="11">
        <v>8100</v>
      </c>
      <c r="C34" s="12">
        <f>B34/B37</f>
        <v>8.5896076352067863E-2</v>
      </c>
      <c r="D34" s="116">
        <v>109.96</v>
      </c>
      <c r="E34" s="14">
        <f>D34/D37</f>
        <v>0.1503520886032679</v>
      </c>
      <c r="F34" s="15"/>
      <c r="G34" s="144" t="s">
        <v>16</v>
      </c>
      <c r="H34" s="11">
        <v>23800</v>
      </c>
      <c r="I34" s="12">
        <f>H34/H37</f>
        <v>0.11497584541062802</v>
      </c>
      <c r="J34" s="116">
        <v>162.94</v>
      </c>
      <c r="K34" s="14">
        <f>J34/J37</f>
        <v>0.14321122205034453</v>
      </c>
    </row>
    <row r="35" spans="1:11" x14ac:dyDescent="0.25">
      <c r="A35" s="16" t="s">
        <v>17</v>
      </c>
      <c r="B35" s="11">
        <v>40300</v>
      </c>
      <c r="C35" s="12">
        <f>B35/B37</f>
        <v>0.42735949098621423</v>
      </c>
      <c r="D35" s="116">
        <v>218.63</v>
      </c>
      <c r="E35" s="14">
        <f>D35/D37</f>
        <v>0.29894031585424213</v>
      </c>
      <c r="F35" s="5"/>
      <c r="G35" s="16" t="s">
        <v>18</v>
      </c>
      <c r="H35" s="11">
        <v>48400</v>
      </c>
      <c r="I35" s="12">
        <f>H35/H37</f>
        <v>0.23381642512077294</v>
      </c>
      <c r="J35" s="116">
        <v>245.96</v>
      </c>
      <c r="K35" s="14">
        <f>J35/J37</f>
        <v>0.21617915904936016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94300</v>
      </c>
      <c r="C37" s="21">
        <f>SUM(C31:C36)</f>
        <v>1</v>
      </c>
      <c r="D37" s="22">
        <f>SUM(D31:D36)</f>
        <v>731.35</v>
      </c>
      <c r="E37" s="23">
        <f>SUM(E31:E36)</f>
        <v>0.99999999999999978</v>
      </c>
      <c r="F37" s="136"/>
      <c r="G37" s="19" t="s">
        <v>19</v>
      </c>
      <c r="H37" s="20">
        <f>SUM(H31:H36)</f>
        <v>207000</v>
      </c>
      <c r="I37" s="21">
        <f>SUM(I31:I36)</f>
        <v>1</v>
      </c>
      <c r="J37" s="22">
        <f>SUM(J31:J36)</f>
        <v>1137.76</v>
      </c>
      <c r="K37" s="23">
        <f>SUM(K31:K36)</f>
        <v>1</v>
      </c>
    </row>
    <row r="38" spans="1:11" ht="13.8" thickBot="1" x14ac:dyDescent="0.3">
      <c r="A38" s="277"/>
      <c r="B38" s="278"/>
      <c r="C38" s="278"/>
      <c r="D38" s="278"/>
      <c r="E38" s="279"/>
      <c r="F38" s="113"/>
      <c r="G38" s="277"/>
      <c r="H38" s="278"/>
      <c r="I38" s="278"/>
      <c r="J38" s="278"/>
      <c r="K38" s="279"/>
    </row>
    <row r="39" spans="1:11" x14ac:dyDescent="0.25">
      <c r="A39" s="280" t="s">
        <v>0</v>
      </c>
      <c r="B39" s="281"/>
      <c r="C39" s="281"/>
      <c r="D39" s="281"/>
      <c r="E39" s="282"/>
      <c r="F39" s="114"/>
      <c r="G39" s="280" t="s">
        <v>1</v>
      </c>
      <c r="H39" s="281"/>
      <c r="I39" s="281"/>
      <c r="J39" s="281"/>
      <c r="K39" s="282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5800</v>
      </c>
      <c r="C43" s="12">
        <f>B43/B49</f>
        <v>8.4919472913616401E-2</v>
      </c>
      <c r="D43" s="13">
        <v>102.19</v>
      </c>
      <c r="E43" s="14">
        <f>D43/D49</f>
        <v>0.15877874456183963</v>
      </c>
      <c r="F43" s="15"/>
      <c r="G43" s="16" t="s">
        <v>10</v>
      </c>
      <c r="H43" s="11">
        <v>95500</v>
      </c>
      <c r="I43" s="12">
        <f>H43/H49</f>
        <v>0.41181543768865891</v>
      </c>
      <c r="J43" s="13">
        <v>451.54</v>
      </c>
      <c r="K43" s="14">
        <f>J43/J49</f>
        <v>0.36253422292876014</v>
      </c>
    </row>
    <row r="44" spans="1:11" x14ac:dyDescent="0.25">
      <c r="A44" s="16" t="s">
        <v>11</v>
      </c>
      <c r="B44" s="11">
        <v>18500</v>
      </c>
      <c r="C44" s="12">
        <f>B44/B49</f>
        <v>0.27086383601756953</v>
      </c>
      <c r="D44" s="13">
        <v>145.06</v>
      </c>
      <c r="E44" s="14">
        <f>D44/D49</f>
        <v>0.22538844002486016</v>
      </c>
      <c r="F44" s="15"/>
      <c r="G44" s="16" t="s">
        <v>12</v>
      </c>
      <c r="H44" s="11">
        <v>26000</v>
      </c>
      <c r="I44" s="12">
        <f>H44/H49</f>
        <v>0.11211729193617939</v>
      </c>
      <c r="J44" s="13">
        <v>170.36</v>
      </c>
      <c r="K44" s="14">
        <f>J44/J49</f>
        <v>0.13677931128613982</v>
      </c>
    </row>
    <row r="45" spans="1:11" x14ac:dyDescent="0.25">
      <c r="A45" s="16" t="s">
        <v>13</v>
      </c>
      <c r="B45" s="11">
        <v>13000</v>
      </c>
      <c r="C45" s="12">
        <f>B45/B49</f>
        <v>0.19033674963396779</v>
      </c>
      <c r="D45" s="13">
        <v>126.49</v>
      </c>
      <c r="E45" s="14">
        <f>D45/D49</f>
        <v>0.19653511497824735</v>
      </c>
      <c r="F45" s="15"/>
      <c r="G45" s="16" t="s">
        <v>14</v>
      </c>
      <c r="H45" s="11">
        <v>56800</v>
      </c>
      <c r="I45" s="12">
        <f>H45/H49</f>
        <v>0.2449331608451919</v>
      </c>
      <c r="J45" s="13">
        <v>277.47000000000003</v>
      </c>
      <c r="K45" s="14">
        <f>J45/J49</f>
        <v>0.22277621215405741</v>
      </c>
    </row>
    <row r="46" spans="1:11" x14ac:dyDescent="0.25">
      <c r="A46" s="16" t="s">
        <v>15</v>
      </c>
      <c r="B46" s="11">
        <v>6700</v>
      </c>
      <c r="C46" s="12">
        <f>B46/B49</f>
        <v>9.8096632503660325E-2</v>
      </c>
      <c r="D46" s="13">
        <v>105.23</v>
      </c>
      <c r="E46" s="14">
        <f>D46/D49</f>
        <v>0.16350217526413921</v>
      </c>
      <c r="F46" s="15"/>
      <c r="G46" s="144" t="s">
        <v>16</v>
      </c>
      <c r="H46" s="11">
        <v>19100</v>
      </c>
      <c r="I46" s="12">
        <f>H46/H49</f>
        <v>8.2363087537731777E-2</v>
      </c>
      <c r="J46" s="13">
        <v>147.08000000000001</v>
      </c>
      <c r="K46" s="14">
        <f>J46/J49</f>
        <v>0.11808817271639731</v>
      </c>
    </row>
    <row r="47" spans="1:11" x14ac:dyDescent="0.25">
      <c r="A47" s="16" t="s">
        <v>17</v>
      </c>
      <c r="B47" s="11">
        <v>24300</v>
      </c>
      <c r="C47" s="12">
        <f>B47/B49</f>
        <v>0.35578330893118593</v>
      </c>
      <c r="D47" s="116">
        <v>164.63</v>
      </c>
      <c r="E47" s="14">
        <f>D47/D49</f>
        <v>0.25579552517091358</v>
      </c>
      <c r="F47" s="5"/>
      <c r="G47" s="16" t="s">
        <v>18</v>
      </c>
      <c r="H47" s="11">
        <v>34500</v>
      </c>
      <c r="I47" s="12">
        <f>H47/H49</f>
        <v>0.14877102199223805</v>
      </c>
      <c r="J47" s="116">
        <v>199.06</v>
      </c>
      <c r="K47" s="14">
        <f>J47/J49</f>
        <v>0.15982208091464542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68300</v>
      </c>
      <c r="C49" s="21">
        <f>SUM(C43:C48)</f>
        <v>1</v>
      </c>
      <c r="D49" s="22">
        <f>SUM(D43:D48)</f>
        <v>643.6</v>
      </c>
      <c r="E49" s="23">
        <f>SUM(E43:E48)</f>
        <v>1</v>
      </c>
      <c r="F49" s="136"/>
      <c r="G49" s="19" t="s">
        <v>19</v>
      </c>
      <c r="H49" s="20">
        <f>SUM(H43:H48)</f>
        <v>231900</v>
      </c>
      <c r="I49" s="21">
        <f>SUM(I43:I48)</f>
        <v>1</v>
      </c>
      <c r="J49" s="22">
        <f>SUM(J43:J48)</f>
        <v>1245.51</v>
      </c>
      <c r="K49" s="23">
        <f>SUM(K43:K48)</f>
        <v>1</v>
      </c>
    </row>
    <row r="50" spans="1:11" ht="13.8" thickBot="1" x14ac:dyDescent="0.3">
      <c r="A50" s="277"/>
      <c r="B50" s="278"/>
      <c r="C50" s="278"/>
      <c r="D50" s="278"/>
      <c r="E50" s="279"/>
      <c r="F50" s="2"/>
      <c r="G50" s="277"/>
      <c r="H50" s="278"/>
      <c r="I50" s="278"/>
      <c r="J50" s="278"/>
      <c r="K50" s="279"/>
    </row>
    <row r="51" spans="1:11" x14ac:dyDescent="0.25">
      <c r="A51" s="280" t="s">
        <v>0</v>
      </c>
      <c r="B51" s="281"/>
      <c r="C51" s="281"/>
      <c r="D51" s="281"/>
      <c r="E51" s="282"/>
      <c r="F51" s="2"/>
      <c r="G51" s="280" t="s">
        <v>1</v>
      </c>
      <c r="H51" s="281"/>
      <c r="I51" s="281"/>
      <c r="J51" s="281"/>
      <c r="K51" s="282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11800</v>
      </c>
      <c r="C55" s="12">
        <f>B55/B61</f>
        <v>0.11259541984732824</v>
      </c>
      <c r="D55" s="116">
        <v>122.45</v>
      </c>
      <c r="E55" s="14">
        <f>D55/D61</f>
        <v>0.15968961919666144</v>
      </c>
      <c r="F55" s="15"/>
      <c r="G55" s="16" t="s">
        <v>10</v>
      </c>
      <c r="H55" s="11">
        <v>111900</v>
      </c>
      <c r="I55" s="12">
        <f>H55/H61</f>
        <v>0.39332161687170475</v>
      </c>
      <c r="J55" s="116">
        <v>525.30999999999995</v>
      </c>
      <c r="K55" s="14">
        <f>J55/J61</f>
        <v>0.36437098127891565</v>
      </c>
    </row>
    <row r="56" spans="1:11" x14ac:dyDescent="0.25">
      <c r="A56" s="16" t="s">
        <v>11</v>
      </c>
      <c r="B56" s="11">
        <v>28400</v>
      </c>
      <c r="C56" s="12">
        <f>B56/B61</f>
        <v>0.27099236641221375</v>
      </c>
      <c r="D56" s="116">
        <v>178.46</v>
      </c>
      <c r="E56" s="14">
        <f>D56/D61</f>
        <v>0.23273343766301513</v>
      </c>
      <c r="F56" s="15"/>
      <c r="G56" s="16" t="s">
        <v>12</v>
      </c>
      <c r="H56" s="11">
        <v>45300</v>
      </c>
      <c r="I56" s="12">
        <f>H56/H61</f>
        <v>0.15922671353251319</v>
      </c>
      <c r="J56" s="116">
        <v>235.51</v>
      </c>
      <c r="K56" s="14">
        <f>J56/J61</f>
        <v>0.16335689364565195</v>
      </c>
    </row>
    <row r="57" spans="1:11" x14ac:dyDescent="0.25">
      <c r="A57" s="16" t="s">
        <v>13</v>
      </c>
      <c r="B57" s="11">
        <v>21300</v>
      </c>
      <c r="C57" s="12">
        <f>B57/B61</f>
        <v>0.2032442748091603</v>
      </c>
      <c r="D57" s="116">
        <v>154.51</v>
      </c>
      <c r="E57" s="14">
        <f>D57/D61</f>
        <v>0.20149973917579547</v>
      </c>
      <c r="F57" s="15"/>
      <c r="G57" s="16" t="s">
        <v>14</v>
      </c>
      <c r="H57" s="11">
        <v>43400</v>
      </c>
      <c r="I57" s="12">
        <f>H57/H61</f>
        <v>0.15254833040421792</v>
      </c>
      <c r="J57" s="146">
        <v>229.1</v>
      </c>
      <c r="K57" s="14">
        <f>J57/J61</f>
        <v>0.15891072283223159</v>
      </c>
    </row>
    <row r="58" spans="1:11" x14ac:dyDescent="0.25">
      <c r="A58" s="16" t="s">
        <v>15</v>
      </c>
      <c r="B58" s="11">
        <v>10200</v>
      </c>
      <c r="C58" s="12">
        <f>B58/B61</f>
        <v>9.7328244274809156E-2</v>
      </c>
      <c r="D58" s="116">
        <v>117.04</v>
      </c>
      <c r="E58" s="14">
        <f>D58/D61</f>
        <v>0.15263432446531039</v>
      </c>
      <c r="F58" s="15"/>
      <c r="G58" s="144" t="s">
        <v>16</v>
      </c>
      <c r="H58" s="11">
        <v>26900</v>
      </c>
      <c r="I58" s="12">
        <f>H58/H61</f>
        <v>9.4551845342706498E-2</v>
      </c>
      <c r="J58" s="116">
        <v>173.4</v>
      </c>
      <c r="K58" s="14">
        <f>J58/J61</f>
        <v>0.1202755099917458</v>
      </c>
    </row>
    <row r="59" spans="1:11" x14ac:dyDescent="0.25">
      <c r="A59" s="16" t="s">
        <v>17</v>
      </c>
      <c r="B59" s="11">
        <v>33100</v>
      </c>
      <c r="C59" s="12">
        <f>B59/B61</f>
        <v>0.31583969465648853</v>
      </c>
      <c r="D59" s="116">
        <v>194.34</v>
      </c>
      <c r="E59" s="14">
        <f>D59/D61</f>
        <v>0.25344287949921751</v>
      </c>
      <c r="F59" s="5"/>
      <c r="G59" s="16" t="s">
        <v>18</v>
      </c>
      <c r="H59" s="11">
        <v>57000</v>
      </c>
      <c r="I59" s="12">
        <f>H59/H61</f>
        <v>0.20035149384885764</v>
      </c>
      <c r="J59" s="116">
        <v>278.37</v>
      </c>
      <c r="K59" s="14">
        <f>J59/J61</f>
        <v>0.19308589225145489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104800</v>
      </c>
      <c r="C61" s="21">
        <f>SUM(C55:C60)</f>
        <v>1</v>
      </c>
      <c r="D61" s="22">
        <f>SUM(D55:D60)</f>
        <v>766.80000000000007</v>
      </c>
      <c r="E61" s="23">
        <f>SUM(E55:E60)</f>
        <v>0.99999999999999989</v>
      </c>
      <c r="F61" s="136"/>
      <c r="G61" s="19" t="s">
        <v>19</v>
      </c>
      <c r="H61" s="20">
        <f>SUM(H55:H60)</f>
        <v>284500</v>
      </c>
      <c r="I61" s="21">
        <f>SUM(I55:I60)</f>
        <v>0.99999999999999989</v>
      </c>
      <c r="J61" s="22">
        <f>SUM(J55:J60)</f>
        <v>1441.69</v>
      </c>
      <c r="K61" s="23">
        <f>SUM(K55:K60)</f>
        <v>1</v>
      </c>
    </row>
    <row r="62" spans="1:11" ht="13.8" thickBot="1" x14ac:dyDescent="0.3">
      <c r="A62" s="277"/>
      <c r="B62" s="278"/>
      <c r="C62" s="278"/>
      <c r="D62" s="278"/>
      <c r="E62" s="279"/>
      <c r="F62" s="2"/>
      <c r="G62" s="277"/>
      <c r="H62" s="278"/>
      <c r="I62" s="278"/>
      <c r="J62" s="278"/>
      <c r="K62" s="279"/>
    </row>
    <row r="63" spans="1:11" x14ac:dyDescent="0.25">
      <c r="A63" s="280" t="s">
        <v>0</v>
      </c>
      <c r="B63" s="281"/>
      <c r="C63" s="281"/>
      <c r="D63" s="281"/>
      <c r="E63" s="282"/>
      <c r="F63" s="2"/>
      <c r="G63" s="280" t="s">
        <v>1</v>
      </c>
      <c r="H63" s="281"/>
      <c r="I63" s="281"/>
      <c r="J63" s="281"/>
      <c r="K63" s="282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15000</v>
      </c>
      <c r="C67" s="12">
        <f>B67/B73</f>
        <v>7.9030558482613283E-2</v>
      </c>
      <c r="D67" s="13">
        <v>133.24</v>
      </c>
      <c r="E67" s="14">
        <f>D67/D73</f>
        <v>0.12513148009015779</v>
      </c>
      <c r="F67" s="15"/>
      <c r="G67" s="16" t="s">
        <v>10</v>
      </c>
      <c r="H67" s="69">
        <v>166500</v>
      </c>
      <c r="I67" s="12">
        <f>H67/H73</f>
        <v>0.40188269370021723</v>
      </c>
      <c r="J67" s="74">
        <v>770.9</v>
      </c>
      <c r="K67" s="14">
        <f>J67/J73</f>
        <v>0.3885819706837107</v>
      </c>
    </row>
    <row r="68" spans="1:11" x14ac:dyDescent="0.25">
      <c r="A68" s="16" t="s">
        <v>11</v>
      </c>
      <c r="B68" s="11">
        <v>41600</v>
      </c>
      <c r="C68" s="12">
        <f>B68/B73</f>
        <v>0.21917808219178081</v>
      </c>
      <c r="D68" s="13">
        <v>223.02</v>
      </c>
      <c r="E68" s="14">
        <f>D68/D73</f>
        <v>0.20944778362133737</v>
      </c>
      <c r="F68" s="15"/>
      <c r="G68" s="16" t="s">
        <v>12</v>
      </c>
      <c r="H68" s="11">
        <v>59300</v>
      </c>
      <c r="I68" s="12">
        <f>H68/H73</f>
        <v>0.14313299541395125</v>
      </c>
      <c r="J68" s="13">
        <v>288.70999999999998</v>
      </c>
      <c r="K68" s="14">
        <f>J68/J73</f>
        <v>0.14552795531987822</v>
      </c>
    </row>
    <row r="69" spans="1:11" x14ac:dyDescent="0.25">
      <c r="A69" s="16" t="s">
        <v>13</v>
      </c>
      <c r="B69" s="11">
        <v>41700</v>
      </c>
      <c r="C69" s="12">
        <f>B69/B73</f>
        <v>0.21970495258166492</v>
      </c>
      <c r="D69" s="13">
        <v>223.36</v>
      </c>
      <c r="E69" s="14">
        <f>D69/D73</f>
        <v>0.20976709241172053</v>
      </c>
      <c r="F69" s="15"/>
      <c r="G69" s="16" t="s">
        <v>14</v>
      </c>
      <c r="H69" s="11">
        <v>85900</v>
      </c>
      <c r="I69" s="12">
        <f>H69/H73</f>
        <v>0.20733767801110306</v>
      </c>
      <c r="J69" s="13">
        <v>408.36</v>
      </c>
      <c r="K69" s="14">
        <f>J69/J73</f>
        <v>0.20583906284654316</v>
      </c>
    </row>
    <row r="70" spans="1:11" x14ac:dyDescent="0.25">
      <c r="A70" s="16" t="s">
        <v>15</v>
      </c>
      <c r="B70" s="11">
        <v>27600</v>
      </c>
      <c r="C70" s="12">
        <f>B70/B73</f>
        <v>0.14541622760800843</v>
      </c>
      <c r="D70" s="13">
        <v>175.77</v>
      </c>
      <c r="E70" s="14">
        <f>D70/D73</f>
        <v>0.16507325319308791</v>
      </c>
      <c r="F70" s="15"/>
      <c r="G70" s="144" t="s">
        <v>16</v>
      </c>
      <c r="H70" s="11">
        <v>44700</v>
      </c>
      <c r="I70" s="12">
        <f>H70/H73</f>
        <v>0.10789283128167994</v>
      </c>
      <c r="J70" s="13">
        <v>233.49</v>
      </c>
      <c r="K70" s="14">
        <f>J70/J73</f>
        <v>0.11769361050063513</v>
      </c>
    </row>
    <row r="71" spans="1:11" x14ac:dyDescent="0.25">
      <c r="A71" s="16" t="s">
        <v>17</v>
      </c>
      <c r="B71" s="11">
        <v>63900</v>
      </c>
      <c r="C71" s="12">
        <f>B71/B73</f>
        <v>0.33667017913593256</v>
      </c>
      <c r="D71" s="116">
        <v>309.41000000000003</v>
      </c>
      <c r="E71" s="14">
        <f>D71/D73</f>
        <v>0.29058039068369651</v>
      </c>
      <c r="F71" s="5"/>
      <c r="G71" s="16" t="s">
        <v>18</v>
      </c>
      <c r="H71" s="11">
        <v>57900</v>
      </c>
      <c r="I71" s="12">
        <f>H71/H73</f>
        <v>0.13975380159304851</v>
      </c>
      <c r="J71" s="116">
        <v>282.42</v>
      </c>
      <c r="K71" s="14">
        <f>J71/J73</f>
        <v>0.14235740064923283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189800</v>
      </c>
      <c r="C73" s="21">
        <f>SUM(C67:C72)</f>
        <v>1</v>
      </c>
      <c r="D73" s="22">
        <f>SUM(D67:D72)</f>
        <v>1064.8</v>
      </c>
      <c r="E73" s="23">
        <f>SUM(E67:E72)</f>
        <v>1.0000000000000002</v>
      </c>
      <c r="F73" s="136"/>
      <c r="G73" s="19" t="s">
        <v>19</v>
      </c>
      <c r="H73" s="20">
        <f>SUM(H67:H72)</f>
        <v>414300</v>
      </c>
      <c r="I73" s="21">
        <f>SUM(I67:I72)</f>
        <v>0.99999999999999989</v>
      </c>
      <c r="J73" s="22">
        <f>SUM(J67:J72)</f>
        <v>1983.8799999999999</v>
      </c>
      <c r="K73" s="23">
        <f>SUM(K67:K72)</f>
        <v>1</v>
      </c>
    </row>
    <row r="74" spans="1:11" ht="13.8" thickBot="1" x14ac:dyDescent="0.3">
      <c r="A74" s="277"/>
      <c r="B74" s="278"/>
      <c r="C74" s="278"/>
      <c r="D74" s="278"/>
      <c r="E74" s="279"/>
      <c r="F74" s="2"/>
      <c r="G74" s="277"/>
      <c r="H74" s="278"/>
      <c r="I74" s="278"/>
      <c r="J74" s="278"/>
      <c r="K74" s="279"/>
    </row>
    <row r="75" spans="1:11" x14ac:dyDescent="0.25">
      <c r="A75" s="280" t="s">
        <v>0</v>
      </c>
      <c r="B75" s="281"/>
      <c r="C75" s="281"/>
      <c r="D75" s="281"/>
      <c r="E75" s="282"/>
      <c r="F75" s="114"/>
      <c r="G75" s="280" t="s">
        <v>1</v>
      </c>
      <c r="H75" s="281"/>
      <c r="I75" s="281"/>
      <c r="J75" s="281"/>
      <c r="K75" s="282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17100</v>
      </c>
      <c r="C79" s="12">
        <f>B79/B85</f>
        <v>0.10295003010234799</v>
      </c>
      <c r="D79" s="116">
        <v>140.34</v>
      </c>
      <c r="E79" s="14">
        <f>D79/D85</f>
        <v>0.14384993849938499</v>
      </c>
      <c r="F79" s="15"/>
      <c r="G79" s="16" t="s">
        <v>10</v>
      </c>
      <c r="H79" s="11">
        <v>62900</v>
      </c>
      <c r="I79" s="12">
        <f>H79/H85</f>
        <v>0.21893491124260356</v>
      </c>
      <c r="J79" s="116">
        <v>304.91000000000003</v>
      </c>
      <c r="K79" s="14">
        <f>J79/J85</f>
        <v>0.21201838498605829</v>
      </c>
    </row>
    <row r="80" spans="1:11" x14ac:dyDescent="0.25">
      <c r="A80" s="16" t="s">
        <v>11</v>
      </c>
      <c r="B80" s="11">
        <v>39000</v>
      </c>
      <c r="C80" s="12">
        <f>B80/B85</f>
        <v>0.23479831426851294</v>
      </c>
      <c r="D80" s="116">
        <v>214.24</v>
      </c>
      <c r="E80" s="14">
        <f>D80/D85</f>
        <v>0.21959819598195982</v>
      </c>
      <c r="F80" s="15"/>
      <c r="G80" s="16" t="s">
        <v>12</v>
      </c>
      <c r="H80" s="11">
        <v>51500</v>
      </c>
      <c r="I80" s="12">
        <f>H80/H85</f>
        <v>0.17925513400626522</v>
      </c>
      <c r="J80" s="116">
        <v>256.44</v>
      </c>
      <c r="K80" s="14">
        <f>J80/J85</f>
        <v>0.17831489503730538</v>
      </c>
    </row>
    <row r="81" spans="1:11" x14ac:dyDescent="0.25">
      <c r="A81" s="16" t="s">
        <v>13</v>
      </c>
      <c r="B81" s="11">
        <v>22400</v>
      </c>
      <c r="C81" s="12">
        <f>B81/B85</f>
        <v>0.13485851896447923</v>
      </c>
      <c r="D81" s="116">
        <v>158.22</v>
      </c>
      <c r="E81" s="14">
        <f>D81/D85</f>
        <v>0.16217712177121771</v>
      </c>
      <c r="F81" s="15"/>
      <c r="G81" s="16" t="s">
        <v>14</v>
      </c>
      <c r="H81" s="11">
        <v>72100</v>
      </c>
      <c r="I81" s="12">
        <f>H81/H85</f>
        <v>0.25095718760877134</v>
      </c>
      <c r="J81" s="116">
        <v>346.29</v>
      </c>
      <c r="K81" s="14">
        <f>J81/J85</f>
        <v>0.24079186165367525</v>
      </c>
    </row>
    <row r="82" spans="1:11" x14ac:dyDescent="0.25">
      <c r="A82" s="16" t="s">
        <v>15</v>
      </c>
      <c r="B82" s="11">
        <v>31900</v>
      </c>
      <c r="C82" s="12">
        <f>B82/B85</f>
        <v>0.19205298013245034</v>
      </c>
      <c r="D82" s="116">
        <v>190.29</v>
      </c>
      <c r="E82" s="14">
        <f>D82/D85</f>
        <v>0.19504920049200491</v>
      </c>
      <c r="F82" s="15"/>
      <c r="G82" s="144" t="s">
        <v>16</v>
      </c>
      <c r="H82" s="11">
        <v>24500</v>
      </c>
      <c r="I82" s="12">
        <f>H82/H85</f>
        <v>8.5276714235990259E-2</v>
      </c>
      <c r="J82" s="116">
        <v>165.31</v>
      </c>
      <c r="K82" s="14">
        <f>J82/J85</f>
        <v>0.11494788371009575</v>
      </c>
    </row>
    <row r="83" spans="1:11" x14ac:dyDescent="0.25">
      <c r="A83" s="16" t="s">
        <v>17</v>
      </c>
      <c r="B83" s="11">
        <v>55700</v>
      </c>
      <c r="C83" s="12">
        <f>B83/B85</f>
        <v>0.3353401565322095</v>
      </c>
      <c r="D83" s="116">
        <v>272.51</v>
      </c>
      <c r="E83" s="14">
        <f>D83/D85</f>
        <v>0.27932554325543252</v>
      </c>
      <c r="F83" s="5"/>
      <c r="G83" s="16" t="s">
        <v>18</v>
      </c>
      <c r="H83" s="139">
        <v>76300</v>
      </c>
      <c r="I83" s="12">
        <f>H83/H85</f>
        <v>0.26557605290636965</v>
      </c>
      <c r="J83" s="142">
        <v>365.18</v>
      </c>
      <c r="K83" s="14">
        <f>J83/J85</f>
        <v>0.25392697461286529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166100</v>
      </c>
      <c r="C85" s="21">
        <f>SUM(C79:C84)</f>
        <v>1</v>
      </c>
      <c r="D85" s="22">
        <f>SUM(D79:D84)</f>
        <v>975.6</v>
      </c>
      <c r="E85" s="23">
        <f>SUM(E79:E84)</f>
        <v>1</v>
      </c>
      <c r="F85" s="136"/>
      <c r="G85" s="19" t="s">
        <v>19</v>
      </c>
      <c r="H85" s="20">
        <f>SUM(H79:H84)</f>
        <v>287300</v>
      </c>
      <c r="I85" s="21">
        <f>SUM(I79:I84)</f>
        <v>1</v>
      </c>
      <c r="J85" s="22">
        <f>SUM(J79:J84)</f>
        <v>1438.13</v>
      </c>
      <c r="K85" s="23">
        <f>SUM(K79:K84)</f>
        <v>1</v>
      </c>
    </row>
    <row r="86" spans="1:11" ht="13.8" thickBot="1" x14ac:dyDescent="0.3">
      <c r="A86" s="277"/>
      <c r="B86" s="278"/>
      <c r="C86" s="278"/>
      <c r="D86" s="278"/>
      <c r="E86" s="279"/>
      <c r="F86" s="2"/>
      <c r="G86" s="277"/>
      <c r="H86" s="278"/>
      <c r="I86" s="278"/>
      <c r="J86" s="278"/>
      <c r="K86" s="279"/>
    </row>
    <row r="87" spans="1:11" x14ac:dyDescent="0.25">
      <c r="A87" s="280" t="s">
        <v>0</v>
      </c>
      <c r="B87" s="281"/>
      <c r="C87" s="281"/>
      <c r="D87" s="281"/>
      <c r="E87" s="282"/>
      <c r="F87" s="2"/>
      <c r="G87" s="280" t="s">
        <v>1</v>
      </c>
      <c r="H87" s="281"/>
      <c r="I87" s="281"/>
      <c r="J87" s="281"/>
      <c r="K87" s="282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17100</v>
      </c>
      <c r="C91" s="12">
        <f>B91/B97</f>
        <v>0.11974789915966387</v>
      </c>
      <c r="D91" s="116">
        <v>140.34</v>
      </c>
      <c r="E91" s="14">
        <f>D91/D97</f>
        <v>0.15679746156596353</v>
      </c>
      <c r="F91" s="15"/>
      <c r="G91" s="16" t="s">
        <v>10</v>
      </c>
      <c r="H91" s="11">
        <v>55100</v>
      </c>
      <c r="I91" s="12">
        <f>H91/H97</f>
        <v>0.23180479596129575</v>
      </c>
      <c r="J91" s="116">
        <v>269.82</v>
      </c>
      <c r="K91" s="14">
        <f>J91/J97</f>
        <v>0.22007797588946343</v>
      </c>
    </row>
    <row r="92" spans="1:11" x14ac:dyDescent="0.25">
      <c r="A92" s="16" t="s">
        <v>11</v>
      </c>
      <c r="B92" s="11">
        <v>31300</v>
      </c>
      <c r="C92" s="12">
        <f>B92/B97</f>
        <v>0.21918767507002801</v>
      </c>
      <c r="D92" s="116">
        <v>188.25</v>
      </c>
      <c r="E92" s="14">
        <f>D92/D97</f>
        <v>0.21032579549517338</v>
      </c>
      <c r="F92" s="15"/>
      <c r="G92" s="16" t="s">
        <v>12</v>
      </c>
      <c r="H92" s="11">
        <v>53400</v>
      </c>
      <c r="I92" s="12">
        <f>H92/H97</f>
        <v>0.22465292385359698</v>
      </c>
      <c r="J92" s="116">
        <v>262.85000000000002</v>
      </c>
      <c r="K92" s="14">
        <f>J92/J97</f>
        <v>0.2143929136555684</v>
      </c>
    </row>
    <row r="93" spans="1:11" x14ac:dyDescent="0.25">
      <c r="A93" s="16" t="s">
        <v>13</v>
      </c>
      <c r="B93" s="11">
        <v>23100</v>
      </c>
      <c r="C93" s="12">
        <f>B93/B97</f>
        <v>0.16176470588235295</v>
      </c>
      <c r="D93" s="116">
        <v>160.58000000000001</v>
      </c>
      <c r="E93" s="14">
        <f>D93/D97</f>
        <v>0.17941097604576331</v>
      </c>
      <c r="F93" s="15"/>
      <c r="G93" s="16" t="s">
        <v>14</v>
      </c>
      <c r="H93" s="11">
        <v>62400</v>
      </c>
      <c r="I93" s="12">
        <f>H93/H97</f>
        <v>0.26251577618847288</v>
      </c>
      <c r="J93" s="116">
        <v>302.66000000000003</v>
      </c>
      <c r="K93" s="14">
        <f>J93/J97</f>
        <v>0.24686383582649546</v>
      </c>
    </row>
    <row r="94" spans="1:11" x14ac:dyDescent="0.25">
      <c r="A94" s="16" t="s">
        <v>15</v>
      </c>
      <c r="B94" s="11">
        <v>24400</v>
      </c>
      <c r="C94" s="12">
        <f>B94/B97</f>
        <v>0.17086834733893558</v>
      </c>
      <c r="D94" s="116">
        <v>164.97</v>
      </c>
      <c r="E94" s="14">
        <f>D94/D97</f>
        <v>0.18431578476939575</v>
      </c>
      <c r="F94" s="15"/>
      <c r="G94" s="144" t="s">
        <v>16</v>
      </c>
      <c r="H94" s="11">
        <v>19800</v>
      </c>
      <c r="I94" s="12">
        <f>H94/H97</f>
        <v>8.3298275136726968E-2</v>
      </c>
      <c r="J94" s="116">
        <v>149.44</v>
      </c>
      <c r="K94" s="14">
        <f>J94/J97</f>
        <v>0.12189034436632352</v>
      </c>
    </row>
    <row r="95" spans="1:11" x14ac:dyDescent="0.25">
      <c r="A95" s="16" t="s">
        <v>17</v>
      </c>
      <c r="B95" s="11">
        <v>46900</v>
      </c>
      <c r="C95" s="12">
        <f>B95/B97</f>
        <v>0.32843137254901961</v>
      </c>
      <c r="D95" s="116">
        <v>240.9</v>
      </c>
      <c r="E95" s="14">
        <f>D95/D97</f>
        <v>0.26914998212370395</v>
      </c>
      <c r="F95" s="5"/>
      <c r="G95" s="16" t="s">
        <v>18</v>
      </c>
      <c r="H95" s="11">
        <v>47000</v>
      </c>
      <c r="I95" s="12">
        <f>H95/H97</f>
        <v>0.19772822885990746</v>
      </c>
      <c r="J95" s="116">
        <v>241.25</v>
      </c>
      <c r="K95" s="14">
        <f>J95/J97</f>
        <v>0.19677493026214904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142800</v>
      </c>
      <c r="C97" s="21"/>
      <c r="D97" s="22">
        <f>SUM(D91:D96)</f>
        <v>895.04000000000008</v>
      </c>
      <c r="E97" s="23">
        <f>SUM(E91:E96)</f>
        <v>1</v>
      </c>
      <c r="F97" s="136"/>
      <c r="G97" s="19" t="s">
        <v>19</v>
      </c>
      <c r="H97" s="20">
        <f>SUM(H91:H96)</f>
        <v>237700</v>
      </c>
      <c r="I97" s="21">
        <f>SUM(I91:I96)</f>
        <v>1</v>
      </c>
      <c r="J97" s="22">
        <f>SUM(J91:J96)</f>
        <v>1226.0200000000002</v>
      </c>
      <c r="K97" s="23">
        <f>SUM(K91:K96)</f>
        <v>0.99999999999999978</v>
      </c>
    </row>
    <row r="98" spans="1:11" ht="13.8" thickBot="1" x14ac:dyDescent="0.3">
      <c r="A98" s="277"/>
      <c r="B98" s="278"/>
      <c r="C98" s="278"/>
      <c r="D98" s="278"/>
      <c r="E98" s="279"/>
      <c r="F98" s="2"/>
      <c r="G98" s="277"/>
      <c r="H98" s="278"/>
      <c r="I98" s="278"/>
      <c r="J98" s="278"/>
      <c r="K98" s="279"/>
    </row>
    <row r="99" spans="1:11" x14ac:dyDescent="0.25">
      <c r="A99" s="280" t="s">
        <v>0</v>
      </c>
      <c r="B99" s="281"/>
      <c r="C99" s="281"/>
      <c r="D99" s="281"/>
      <c r="E99" s="282"/>
      <c r="F99" s="2"/>
      <c r="G99" s="280" t="s">
        <v>1</v>
      </c>
      <c r="H99" s="281"/>
      <c r="I99" s="281"/>
      <c r="J99" s="281"/>
      <c r="K99" s="282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20600</v>
      </c>
      <c r="C103" s="12">
        <f>B103/B109</f>
        <v>9.8753595397890706E-2</v>
      </c>
      <c r="D103" s="116">
        <v>152.13</v>
      </c>
      <c r="E103" s="14">
        <f>D103/D109</f>
        <v>0.13467956833131192</v>
      </c>
      <c r="F103" s="15"/>
      <c r="G103" s="16" t="s">
        <v>10</v>
      </c>
      <c r="H103" s="11">
        <v>72200</v>
      </c>
      <c r="I103" s="12">
        <f>H103/H109</f>
        <v>0.20505538199375178</v>
      </c>
      <c r="J103" s="116">
        <v>346.73</v>
      </c>
      <c r="K103" s="14">
        <f>J103/J109</f>
        <v>0.2008236125430051</v>
      </c>
    </row>
    <row r="104" spans="1:11" x14ac:dyDescent="0.25">
      <c r="A104" s="16" t="s">
        <v>11</v>
      </c>
      <c r="B104" s="11">
        <v>49500</v>
      </c>
      <c r="C104" s="12">
        <f>B104/B109</f>
        <v>0.23729626078619367</v>
      </c>
      <c r="D104" s="116">
        <v>249.68</v>
      </c>
      <c r="E104" s="14">
        <f>D104/D109</f>
        <v>0.22103986472728562</v>
      </c>
      <c r="F104" s="15"/>
      <c r="G104" s="16" t="s">
        <v>12</v>
      </c>
      <c r="H104" s="11">
        <v>71000</v>
      </c>
      <c r="I104" s="12">
        <f>H104/H109</f>
        <v>0.20164725930133484</v>
      </c>
      <c r="J104" s="116">
        <v>341.34</v>
      </c>
      <c r="K104" s="14">
        <f>J104/J109</f>
        <v>0.19770176190531349</v>
      </c>
    </row>
    <row r="105" spans="1:11" x14ac:dyDescent="0.25">
      <c r="A105" s="16" t="s">
        <v>13</v>
      </c>
      <c r="B105" s="11">
        <v>32400</v>
      </c>
      <c r="C105" s="12">
        <f>B105/B109</f>
        <v>0.15532118887823587</v>
      </c>
      <c r="D105" s="116">
        <v>191.96</v>
      </c>
      <c r="E105" s="14">
        <f>D105/D109</f>
        <v>0.1699407739228202</v>
      </c>
      <c r="F105" s="15"/>
      <c r="G105" s="16" t="s">
        <v>14</v>
      </c>
      <c r="H105" s="11">
        <v>103700</v>
      </c>
      <c r="I105" s="12">
        <f>H105/H109</f>
        <v>0.29451860266969609</v>
      </c>
      <c r="J105" s="116">
        <v>488.42</v>
      </c>
      <c r="K105" s="14">
        <f>J105/J109</f>
        <v>0.2828894783787228</v>
      </c>
    </row>
    <row r="106" spans="1:11" x14ac:dyDescent="0.25">
      <c r="A106" s="16" t="s">
        <v>15</v>
      </c>
      <c r="B106" s="11">
        <v>41000</v>
      </c>
      <c r="C106" s="12">
        <f>B106/B109</f>
        <v>0.19654841802492809</v>
      </c>
      <c r="D106" s="116">
        <v>221</v>
      </c>
      <c r="E106" s="14">
        <f>D106/D109</f>
        <v>0.19564967199907932</v>
      </c>
      <c r="F106" s="15"/>
      <c r="G106" s="144" t="s">
        <v>16</v>
      </c>
      <c r="H106" s="11">
        <v>24700</v>
      </c>
      <c r="I106" s="12">
        <f>H106/H109</f>
        <v>7.0150525418915075E-2</v>
      </c>
      <c r="J106" s="116">
        <v>165.98</v>
      </c>
      <c r="K106" s="14">
        <f>J106/J109</f>
        <v>9.6134465462717339E-2</v>
      </c>
    </row>
    <row r="107" spans="1:11" x14ac:dyDescent="0.25">
      <c r="A107" s="16" t="s">
        <v>17</v>
      </c>
      <c r="B107" s="11">
        <v>65100</v>
      </c>
      <c r="C107" s="12">
        <f>B107/B109</f>
        <v>0.31208053691275167</v>
      </c>
      <c r="D107" s="116">
        <v>314.8</v>
      </c>
      <c r="E107" s="14">
        <f>D107/D109</f>
        <v>0.27869012101950302</v>
      </c>
      <c r="F107" s="5"/>
      <c r="G107" s="16" t="s">
        <v>18</v>
      </c>
      <c r="H107" s="11">
        <v>80500</v>
      </c>
      <c r="I107" s="12">
        <f>H107/H109</f>
        <v>0.22862823061630219</v>
      </c>
      <c r="J107" s="116">
        <v>384.07</v>
      </c>
      <c r="K107" s="14">
        <f>J107/J109</f>
        <v>0.22245068171024129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208600</v>
      </c>
      <c r="C109" s="21">
        <f>SUM(C103:C108)</f>
        <v>1</v>
      </c>
      <c r="D109" s="22">
        <f>SUM(D103:D108)</f>
        <v>1129.57</v>
      </c>
      <c r="E109" s="23">
        <f>SUM(E103:E108)</f>
        <v>1.0000000000000002</v>
      </c>
      <c r="F109" s="136"/>
      <c r="G109" s="19" t="s">
        <v>19</v>
      </c>
      <c r="H109" s="20">
        <f>SUM(H103:H108)</f>
        <v>352100</v>
      </c>
      <c r="I109" s="21">
        <f>SUM(I103:I108)</f>
        <v>1</v>
      </c>
      <c r="J109" s="22">
        <f>SUM(J103:J108)</f>
        <v>1726.54</v>
      </c>
      <c r="K109" s="23">
        <f>SUM(K103:K108)</f>
        <v>1</v>
      </c>
    </row>
    <row r="110" spans="1:11" ht="13.8" thickBot="1" x14ac:dyDescent="0.3">
      <c r="A110" s="277"/>
      <c r="B110" s="278"/>
      <c r="C110" s="278"/>
      <c r="D110" s="278"/>
      <c r="E110" s="279"/>
      <c r="F110" s="2"/>
      <c r="G110" s="277"/>
      <c r="H110" s="278"/>
      <c r="I110" s="278"/>
      <c r="J110" s="278"/>
      <c r="K110" s="279"/>
    </row>
    <row r="111" spans="1:11" x14ac:dyDescent="0.25">
      <c r="A111" s="280" t="s">
        <v>0</v>
      </c>
      <c r="B111" s="281"/>
      <c r="C111" s="281"/>
      <c r="D111" s="281"/>
      <c r="E111" s="282"/>
      <c r="F111" s="114"/>
      <c r="G111" s="280" t="s">
        <v>1</v>
      </c>
      <c r="H111" s="281"/>
      <c r="I111" s="281"/>
      <c r="J111" s="281"/>
      <c r="K111" s="282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8200</v>
      </c>
      <c r="C115" s="12">
        <f>B115/B121</f>
        <v>3.2283464566929133E-2</v>
      </c>
      <c r="D115" s="116">
        <v>110.29</v>
      </c>
      <c r="E115" s="14">
        <f>D115/D121</f>
        <v>8.4155507229789026E-2</v>
      </c>
      <c r="F115" s="15"/>
      <c r="G115" s="16" t="s">
        <v>10</v>
      </c>
      <c r="H115" s="11">
        <v>91500</v>
      </c>
      <c r="I115" s="12">
        <f>H115/H121</f>
        <v>0.24636510500807754</v>
      </c>
      <c r="J115" s="116">
        <v>433.54</v>
      </c>
      <c r="K115" s="14">
        <f>J115/J121</f>
        <v>0.23954339009647155</v>
      </c>
    </row>
    <row r="116" spans="1:11" x14ac:dyDescent="0.25">
      <c r="A116" s="16" t="s">
        <v>11</v>
      </c>
      <c r="B116" s="11">
        <v>59500</v>
      </c>
      <c r="C116" s="12">
        <f>B116/B121</f>
        <v>0.23425196850393701</v>
      </c>
      <c r="D116" s="116">
        <v>289.61</v>
      </c>
      <c r="E116" s="14">
        <f>D116/D121</f>
        <v>0.22098355652207091</v>
      </c>
      <c r="F116" s="15"/>
      <c r="G116" s="16" t="s">
        <v>12</v>
      </c>
      <c r="H116" s="11">
        <v>55000</v>
      </c>
      <c r="I116" s="12">
        <f>H116/H121</f>
        <v>0.14808831448572968</v>
      </c>
      <c r="J116" s="116">
        <v>269.37</v>
      </c>
      <c r="K116" s="14">
        <f>J116/J121</f>
        <v>0.14883471649740862</v>
      </c>
    </row>
    <row r="117" spans="1:11" x14ac:dyDescent="0.25">
      <c r="A117" s="16" t="s">
        <v>13</v>
      </c>
      <c r="B117" s="11">
        <v>48000</v>
      </c>
      <c r="C117" s="12">
        <f>B117/B121</f>
        <v>0.1889763779527559</v>
      </c>
      <c r="D117" s="116">
        <v>244.62</v>
      </c>
      <c r="E117" s="14">
        <f>D117/D121</f>
        <v>0.18665445805196293</v>
      </c>
      <c r="F117" s="15"/>
      <c r="G117" s="16" t="s">
        <v>14</v>
      </c>
      <c r="H117" s="11">
        <v>120700</v>
      </c>
      <c r="I117" s="12">
        <f>H117/H121</f>
        <v>0.32498653742595585</v>
      </c>
      <c r="J117" s="116">
        <v>564.88</v>
      </c>
      <c r="K117" s="14">
        <f>J117/J121</f>
        <v>0.31211253909142139</v>
      </c>
    </row>
    <row r="118" spans="1:11" x14ac:dyDescent="0.25">
      <c r="A118" s="16" t="s">
        <v>15</v>
      </c>
      <c r="B118" s="11">
        <v>61100</v>
      </c>
      <c r="C118" s="12">
        <f>B118/B121</f>
        <v>0.2405511811023622</v>
      </c>
      <c r="D118" s="116">
        <v>296.81</v>
      </c>
      <c r="E118" s="14">
        <f>D118/D121</f>
        <v>0.22647743313875854</v>
      </c>
      <c r="F118" s="15"/>
      <c r="G118" s="144" t="s">
        <v>16</v>
      </c>
      <c r="H118" s="11">
        <v>27800</v>
      </c>
      <c r="I118" s="12">
        <f>H118/H121</f>
        <v>7.4851911685514264E-2</v>
      </c>
      <c r="J118" s="116">
        <v>176.44</v>
      </c>
      <c r="K118" s="14">
        <f>J118/J121</f>
        <v>9.7488203507453602E-2</v>
      </c>
    </row>
    <row r="119" spans="1:11" x14ac:dyDescent="0.25">
      <c r="A119" s="16" t="s">
        <v>17</v>
      </c>
      <c r="B119" s="11">
        <v>77200</v>
      </c>
      <c r="C119" s="12">
        <f>B119/B121</f>
        <v>0.30393700787401573</v>
      </c>
      <c r="D119" s="116">
        <v>369.22</v>
      </c>
      <c r="E119" s="14">
        <f>D119/D121</f>
        <v>0.28172904505741869</v>
      </c>
      <c r="F119" s="5"/>
      <c r="G119" s="16" t="s">
        <v>18</v>
      </c>
      <c r="H119" s="11">
        <v>76400</v>
      </c>
      <c r="I119" s="12">
        <f>H119/H121</f>
        <v>0.20570813139472266</v>
      </c>
      <c r="J119" s="116">
        <v>365.63</v>
      </c>
      <c r="K119" s="14">
        <f>J119/J121</f>
        <v>0.20202115080724475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254000</v>
      </c>
      <c r="C121" s="21">
        <f>SUM(C115:C120)</f>
        <v>1</v>
      </c>
      <c r="D121" s="22">
        <f>SUM(D115:D120)</f>
        <v>1310.55</v>
      </c>
      <c r="E121" s="23">
        <f>SUM(E115:E120)</f>
        <v>1</v>
      </c>
      <c r="F121" s="136"/>
      <c r="G121" s="19" t="s">
        <v>19</v>
      </c>
      <c r="H121" s="20">
        <f>SUM(H115:H120)</f>
        <v>371400</v>
      </c>
      <c r="I121" s="21">
        <f>SUM(I115:I120)</f>
        <v>1</v>
      </c>
      <c r="J121" s="22">
        <f>SUM(J115:J120)</f>
        <v>1809.8600000000001</v>
      </c>
      <c r="K121" s="23">
        <f>SUM(K115:K120)</f>
        <v>0.99999999999999978</v>
      </c>
    </row>
    <row r="122" spans="1:11" ht="13.8" thickBot="1" x14ac:dyDescent="0.3">
      <c r="A122" s="277"/>
      <c r="B122" s="278"/>
      <c r="C122" s="278"/>
      <c r="D122" s="278"/>
      <c r="E122" s="279"/>
      <c r="F122" s="2"/>
      <c r="G122" s="277"/>
      <c r="H122" s="278"/>
      <c r="I122" s="278"/>
      <c r="J122" s="278"/>
      <c r="K122" s="279"/>
    </row>
    <row r="123" spans="1:11" x14ac:dyDescent="0.25">
      <c r="A123" s="280" t="s">
        <v>0</v>
      </c>
      <c r="B123" s="281"/>
      <c r="C123" s="281"/>
      <c r="D123" s="281"/>
      <c r="E123" s="282"/>
      <c r="F123" s="2"/>
      <c r="G123" s="280" t="s">
        <v>1</v>
      </c>
      <c r="H123" s="281"/>
      <c r="I123" s="281"/>
      <c r="J123" s="281"/>
      <c r="K123" s="282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15600</v>
      </c>
      <c r="C127" s="12">
        <f>B127/B133</f>
        <v>6.2200956937799042E-2</v>
      </c>
      <c r="D127" s="116">
        <v>135.26</v>
      </c>
      <c r="E127" s="14">
        <f>D127/D133</f>
        <v>0.10404855496665306</v>
      </c>
      <c r="F127" s="15"/>
      <c r="G127" s="16" t="s">
        <v>10</v>
      </c>
      <c r="H127" s="11">
        <v>112700</v>
      </c>
      <c r="I127" s="12">
        <f>H127/H133</f>
        <v>0.34401709401709402</v>
      </c>
      <c r="J127" s="116">
        <v>528.9</v>
      </c>
      <c r="K127" s="14">
        <f>J127/J133</f>
        <v>0.32134394556169876</v>
      </c>
    </row>
    <row r="128" spans="1:11" x14ac:dyDescent="0.25">
      <c r="A128" s="16" t="s">
        <v>11</v>
      </c>
      <c r="B128" s="11">
        <v>82500</v>
      </c>
      <c r="C128" s="12">
        <f>B128/B133</f>
        <v>0.32894736842105265</v>
      </c>
      <c r="D128" s="116">
        <v>393.07</v>
      </c>
      <c r="E128" s="14">
        <f>D128/D133</f>
        <v>0.3023685161965276</v>
      </c>
      <c r="F128" s="15"/>
      <c r="G128" s="16" t="s">
        <v>12</v>
      </c>
      <c r="H128" s="11">
        <v>41200</v>
      </c>
      <c r="I128" s="12">
        <f>H128/H133</f>
        <v>0.12576312576312576</v>
      </c>
      <c r="J128" s="116">
        <v>221.67</v>
      </c>
      <c r="K128" s="14">
        <f>J128/J133</f>
        <v>0.13468011422322135</v>
      </c>
    </row>
    <row r="129" spans="1:11" x14ac:dyDescent="0.25">
      <c r="A129" s="16" t="s">
        <v>13</v>
      </c>
      <c r="B129" s="11">
        <v>40000</v>
      </c>
      <c r="C129" s="12">
        <f>B129/B133</f>
        <v>0.15948963317384371</v>
      </c>
      <c r="D129" s="116">
        <v>217.62</v>
      </c>
      <c r="E129" s="14">
        <f>D129/D133</f>
        <v>0.16740386316607306</v>
      </c>
      <c r="F129" s="15"/>
      <c r="G129" s="16" t="s">
        <v>14</v>
      </c>
      <c r="H129" s="11">
        <v>108500</v>
      </c>
      <c r="I129" s="12">
        <f>H129/H133</f>
        <v>0.33119658119658119</v>
      </c>
      <c r="J129" s="116">
        <v>510.02</v>
      </c>
      <c r="K129" s="14">
        <f>J129/J133</f>
        <v>0.30987301780181059</v>
      </c>
    </row>
    <row r="130" spans="1:11" x14ac:dyDescent="0.25">
      <c r="A130" s="16" t="s">
        <v>15</v>
      </c>
      <c r="B130" s="11">
        <v>61500</v>
      </c>
      <c r="C130" s="12">
        <f>B130/B133</f>
        <v>0.24521531100478469</v>
      </c>
      <c r="D130" s="116">
        <v>298.60000000000002</v>
      </c>
      <c r="E130" s="14">
        <f>D130/D133</f>
        <v>0.22969760840634784</v>
      </c>
      <c r="F130" s="15"/>
      <c r="G130" s="144" t="s">
        <v>16</v>
      </c>
      <c r="H130" s="11">
        <v>22700</v>
      </c>
      <c r="I130" s="12">
        <f>H130/H133</f>
        <v>6.9291819291819295E-2</v>
      </c>
      <c r="J130" s="116">
        <v>159.24</v>
      </c>
      <c r="K130" s="14">
        <f>J130/J133</f>
        <v>9.6749498754480842E-2</v>
      </c>
    </row>
    <row r="131" spans="1:11" x14ac:dyDescent="0.25">
      <c r="A131" s="16" t="s">
        <v>17</v>
      </c>
      <c r="B131" s="11">
        <v>51200</v>
      </c>
      <c r="C131" s="12">
        <f>B131/B133</f>
        <v>0.20414673046251994</v>
      </c>
      <c r="D131" s="116">
        <v>255.42</v>
      </c>
      <c r="E131" s="14">
        <f>D131/D133</f>
        <v>0.19648145726439839</v>
      </c>
      <c r="F131" s="5"/>
      <c r="G131" s="16" t="s">
        <v>18</v>
      </c>
      <c r="H131" s="11">
        <v>42500</v>
      </c>
      <c r="I131" s="12">
        <f>H131/H133</f>
        <v>0.12973137973137974</v>
      </c>
      <c r="J131" s="116">
        <v>226.07</v>
      </c>
      <c r="K131" s="14">
        <f>J131/J133</f>
        <v>0.1373534236587885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250800</v>
      </c>
      <c r="C133" s="21">
        <f>SUM(C127:C132)</f>
        <v>1</v>
      </c>
      <c r="D133" s="22">
        <f>SUM(D127:D132)</f>
        <v>1299.97</v>
      </c>
      <c r="E133" s="23">
        <f>SUM(E127:E132)</f>
        <v>0.99999999999999989</v>
      </c>
      <c r="F133" s="136"/>
      <c r="G133" s="19" t="s">
        <v>19</v>
      </c>
      <c r="H133" s="20">
        <f>SUM(H127:H132)</f>
        <v>327600</v>
      </c>
      <c r="I133" s="21">
        <f>SUM(I127:I132)</f>
        <v>1</v>
      </c>
      <c r="J133" s="22">
        <f>SUM(J127:J132)</f>
        <v>1645.8999999999999</v>
      </c>
      <c r="K133" s="23">
        <f>SUM(K127:K132)</f>
        <v>1</v>
      </c>
    </row>
    <row r="134" spans="1:11" ht="13.8" thickBot="1" x14ac:dyDescent="0.3">
      <c r="A134" s="277"/>
      <c r="B134" s="278"/>
      <c r="C134" s="278"/>
      <c r="D134" s="278"/>
      <c r="E134" s="279"/>
      <c r="F134" s="2"/>
      <c r="G134" s="277"/>
      <c r="H134" s="278"/>
      <c r="I134" s="278"/>
      <c r="J134" s="278"/>
      <c r="K134" s="279"/>
    </row>
    <row r="135" spans="1:11" x14ac:dyDescent="0.25">
      <c r="A135" s="280" t="s">
        <v>0</v>
      </c>
      <c r="B135" s="281"/>
      <c r="C135" s="281"/>
      <c r="D135" s="281"/>
      <c r="E135" s="282"/>
      <c r="F135" s="2"/>
      <c r="G135" s="280" t="s">
        <v>1</v>
      </c>
      <c r="H135" s="281"/>
      <c r="I135" s="281"/>
      <c r="J135" s="281"/>
      <c r="K135" s="282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5900</v>
      </c>
      <c r="C139" s="12">
        <f>B139/B145</f>
        <v>4.7389558232931728E-2</v>
      </c>
      <c r="D139" s="116">
        <v>102.53</v>
      </c>
      <c r="E139" s="14">
        <f>D139/D145</f>
        <v>0.12304535144670996</v>
      </c>
      <c r="F139" s="15"/>
      <c r="G139" s="16" t="s">
        <v>10</v>
      </c>
      <c r="H139" s="11">
        <v>121800</v>
      </c>
      <c r="I139" s="12">
        <f>H139/H145</f>
        <v>0.45161290322580644</v>
      </c>
      <c r="J139" s="116">
        <v>569.83000000000004</v>
      </c>
      <c r="K139" s="14">
        <f>J139/J145</f>
        <v>0.39957226000981705</v>
      </c>
    </row>
    <row r="140" spans="1:11" x14ac:dyDescent="0.25">
      <c r="A140" s="16" t="s">
        <v>11</v>
      </c>
      <c r="B140" s="11">
        <v>49600</v>
      </c>
      <c r="C140" s="12">
        <f>B140/B145</f>
        <v>0.39839357429718875</v>
      </c>
      <c r="D140" s="116">
        <v>250.01</v>
      </c>
      <c r="E140" s="14">
        <f>D140/D145</f>
        <v>0.30003480264500104</v>
      </c>
      <c r="F140" s="15"/>
      <c r="G140" s="16" t="s">
        <v>12</v>
      </c>
      <c r="H140" s="11">
        <v>30900</v>
      </c>
      <c r="I140" s="12">
        <f>H140/H145</f>
        <v>0.11457174638487208</v>
      </c>
      <c r="J140" s="116">
        <v>186.91</v>
      </c>
      <c r="K140" s="14">
        <f>J140/J145</f>
        <v>0.13106374027066825</v>
      </c>
    </row>
    <row r="141" spans="1:11" x14ac:dyDescent="0.25">
      <c r="A141" s="16" t="s">
        <v>13</v>
      </c>
      <c r="B141" s="11">
        <v>16700</v>
      </c>
      <c r="C141" s="12">
        <f>B141/B145</f>
        <v>0.13413654618473897</v>
      </c>
      <c r="D141" s="116">
        <v>138.97999999999999</v>
      </c>
      <c r="E141" s="14">
        <f>D141/D145</f>
        <v>0.16678867593937138</v>
      </c>
      <c r="F141" s="15"/>
      <c r="G141" s="16" t="s">
        <v>14</v>
      </c>
      <c r="H141" s="11">
        <v>77700</v>
      </c>
      <c r="I141" s="12">
        <f>H141/H145</f>
        <v>0.28809788654060065</v>
      </c>
      <c r="J141" s="116">
        <v>371.48</v>
      </c>
      <c r="K141" s="14">
        <f>J141/J145</f>
        <v>0.26048664189047055</v>
      </c>
    </row>
    <row r="142" spans="1:11" x14ac:dyDescent="0.25">
      <c r="A142" s="16" t="s">
        <v>15</v>
      </c>
      <c r="B142" s="11">
        <v>31500</v>
      </c>
      <c r="C142" s="12">
        <f>B142/B145</f>
        <v>0.25301204819277107</v>
      </c>
      <c r="D142" s="116">
        <v>188.93</v>
      </c>
      <c r="E142" s="14">
        <f>D142/D145</f>
        <v>0.22673323172561116</v>
      </c>
      <c r="F142" s="15"/>
      <c r="G142" s="144" t="s">
        <v>16</v>
      </c>
      <c r="H142" s="11">
        <v>15700</v>
      </c>
      <c r="I142" s="12">
        <f>H142/H145</f>
        <v>5.8212829069336301E-2</v>
      </c>
      <c r="J142" s="116">
        <v>135.61000000000001</v>
      </c>
      <c r="K142" s="14">
        <f>J142/J145</f>
        <v>9.5091508309375239E-2</v>
      </c>
    </row>
    <row r="143" spans="1:11" x14ac:dyDescent="0.25">
      <c r="A143" s="16" t="s">
        <v>17</v>
      </c>
      <c r="B143" s="11">
        <v>20800</v>
      </c>
      <c r="C143" s="12">
        <f>B143/B145</f>
        <v>0.16706827309236949</v>
      </c>
      <c r="D143" s="116">
        <v>152.82</v>
      </c>
      <c r="E143" s="14">
        <f>D143/D145</f>
        <v>0.1833979382433065</v>
      </c>
      <c r="F143" s="5"/>
      <c r="G143" s="16" t="s">
        <v>18</v>
      </c>
      <c r="H143" s="11">
        <v>23600</v>
      </c>
      <c r="I143" s="12">
        <f>H143/H145</f>
        <v>8.7504634779384499E-2</v>
      </c>
      <c r="J143" s="116">
        <v>162.27000000000001</v>
      </c>
      <c r="K143" s="14">
        <f>J143/J145</f>
        <v>0.11378584951966904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124500</v>
      </c>
      <c r="C145" s="21">
        <f>SUM(C139:C144)</f>
        <v>1</v>
      </c>
      <c r="D145" s="22">
        <f>SUM(D139:D144)</f>
        <v>833.27</v>
      </c>
      <c r="E145" s="23">
        <f>SUM(E139:E144)</f>
        <v>1</v>
      </c>
      <c r="F145" s="136"/>
      <c r="G145" s="19" t="s">
        <v>19</v>
      </c>
      <c r="H145" s="20">
        <f>SUM(H139:H144)</f>
        <v>269700</v>
      </c>
      <c r="I145" s="21">
        <f>SUM(I139:I144)</f>
        <v>1</v>
      </c>
      <c r="J145" s="22">
        <f>SUM(J139:J144)</f>
        <v>1426.1</v>
      </c>
      <c r="K145" s="23">
        <f>SUM(K139:K144)</f>
        <v>1.0000000000000002</v>
      </c>
    </row>
  </sheetData>
  <mergeCells count="47">
    <mergeCell ref="E1:G1"/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rintOptions horizontalCentered="1" verticalCentered="1"/>
  <pageMargins left="0.45" right="0.45" top="0.5" bottom="0.5" header="0.3" footer="0.05"/>
  <pageSetup scale="98" fitToHeight="3" orientation="portrait" r:id="rId1"/>
  <rowBreaks count="2" manualBreakCount="2">
    <brk id="50" max="10" man="1"/>
    <brk id="97" max="10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00B050"/>
  </sheetPr>
  <dimension ref="A1:K145"/>
  <sheetViews>
    <sheetView zoomScaleNormal="100" workbookViewId="0">
      <selection activeCell="E1" sqref="E1:G1"/>
    </sheetView>
  </sheetViews>
  <sheetFormatPr defaultColWidth="8.88671875" defaultRowHeight="13.2" x14ac:dyDescent="0.25"/>
  <cols>
    <col min="6" max="6" width="5.44140625" customWidth="1"/>
    <col min="11" max="11" width="10.44140625" bestFit="1" customWidth="1"/>
  </cols>
  <sheetData>
    <row r="1" spans="1:11" ht="13.8" thickBot="1" x14ac:dyDescent="0.3">
      <c r="E1" s="288" t="s">
        <v>144</v>
      </c>
      <c r="F1" s="287"/>
      <c r="G1" s="287"/>
    </row>
    <row r="2" spans="1:11" x14ac:dyDescent="0.25">
      <c r="A2" s="280" t="s">
        <v>0</v>
      </c>
      <c r="B2" s="281"/>
      <c r="C2" s="281"/>
      <c r="D2" s="281"/>
      <c r="E2" s="282"/>
      <c r="F2" s="2"/>
      <c r="G2" s="280" t="s">
        <v>1</v>
      </c>
      <c r="H2" s="281"/>
      <c r="I2" s="281"/>
      <c r="J2" s="281"/>
      <c r="K2" s="282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20000</v>
      </c>
      <c r="C6" s="12">
        <f>B6/B12</f>
        <v>0.18382352941176472</v>
      </c>
      <c r="D6" s="13">
        <v>149.97999999999999</v>
      </c>
      <c r="E6" s="14">
        <f>D6/D12</f>
        <v>0.19238811139474324</v>
      </c>
      <c r="F6" s="15"/>
      <c r="G6" s="16" t="s">
        <v>10</v>
      </c>
      <c r="H6" s="11">
        <v>64800</v>
      </c>
      <c r="I6" s="12">
        <f>H6/H12</f>
        <v>0.26876814599751142</v>
      </c>
      <c r="J6" s="13">
        <v>313.14999999999998</v>
      </c>
      <c r="K6" s="14">
        <f>J6/J12</f>
        <v>0.25299326213058865</v>
      </c>
    </row>
    <row r="7" spans="1:11" x14ac:dyDescent="0.25">
      <c r="A7" s="16" t="s">
        <v>11</v>
      </c>
      <c r="B7" s="11">
        <v>15300</v>
      </c>
      <c r="C7" s="12">
        <f>B7/B12</f>
        <v>0.140625</v>
      </c>
      <c r="D7" s="13">
        <v>134.13999999999999</v>
      </c>
      <c r="E7" s="14">
        <f>D7/D12</f>
        <v>0.17206921764562513</v>
      </c>
      <c r="F7" s="15"/>
      <c r="G7" s="16" t="s">
        <v>12</v>
      </c>
      <c r="H7" s="11">
        <v>35800</v>
      </c>
      <c r="I7" s="12">
        <f>H7/H12</f>
        <v>0.14848610535047699</v>
      </c>
      <c r="J7" s="13">
        <v>203.25</v>
      </c>
      <c r="K7" s="14">
        <f>J7/J12</f>
        <v>0.16420527072662347</v>
      </c>
    </row>
    <row r="8" spans="1:11" x14ac:dyDescent="0.25">
      <c r="A8" s="16" t="s">
        <v>13</v>
      </c>
      <c r="B8" s="11">
        <v>9600</v>
      </c>
      <c r="C8" s="12">
        <f>B8/B12</f>
        <v>8.8235294117647065E-2</v>
      </c>
      <c r="D8" s="13">
        <v>114.9</v>
      </c>
      <c r="E8" s="14">
        <f>D8/D12</f>
        <v>0.14738894518773168</v>
      </c>
      <c r="F8" s="15"/>
      <c r="G8" s="16" t="s">
        <v>14</v>
      </c>
      <c r="H8" s="11">
        <v>45700</v>
      </c>
      <c r="I8" s="12">
        <f>H8/H12</f>
        <v>0.18954790543343011</v>
      </c>
      <c r="J8" s="13">
        <v>236.64</v>
      </c>
      <c r="K8" s="14">
        <f>J8/J12</f>
        <v>0.19118098531241415</v>
      </c>
    </row>
    <row r="9" spans="1:11" x14ac:dyDescent="0.25">
      <c r="A9" s="16" t="s">
        <v>15</v>
      </c>
      <c r="B9" s="11">
        <v>20800</v>
      </c>
      <c r="C9" s="12">
        <f>B9/B12</f>
        <v>0.19117647058823528</v>
      </c>
      <c r="D9" s="13">
        <v>152.68</v>
      </c>
      <c r="E9" s="14">
        <f>D9/D12</f>
        <v>0.19585155919288838</v>
      </c>
      <c r="F9" s="15"/>
      <c r="G9" s="16" t="s">
        <v>16</v>
      </c>
      <c r="H9" s="11">
        <v>53000</v>
      </c>
      <c r="I9" s="12">
        <f>H9/H12</f>
        <v>0.21982579842389049</v>
      </c>
      <c r="J9" s="13">
        <v>261.25</v>
      </c>
      <c r="K9" s="14">
        <f>J9/J12</f>
        <v>0.21106335536201912</v>
      </c>
    </row>
    <row r="10" spans="1:11" x14ac:dyDescent="0.25">
      <c r="A10" s="16" t="s">
        <v>17</v>
      </c>
      <c r="B10" s="11">
        <v>43100</v>
      </c>
      <c r="C10" s="12">
        <f>B10/B12</f>
        <v>0.39613970588235292</v>
      </c>
      <c r="D10" s="13">
        <v>227.87</v>
      </c>
      <c r="E10" s="14">
        <f>D10/D12</f>
        <v>0.29230216657901148</v>
      </c>
      <c r="F10" s="15"/>
      <c r="G10" s="16" t="s">
        <v>18</v>
      </c>
      <c r="H10" s="11">
        <v>41800</v>
      </c>
      <c r="I10" s="12">
        <f>H10/H12</f>
        <v>0.17337204479469101</v>
      </c>
      <c r="J10" s="13">
        <v>223.49</v>
      </c>
      <c r="K10" s="14">
        <f>J10/J12</f>
        <v>0.18055712646835465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108800</v>
      </c>
      <c r="C12" s="21">
        <f>SUM(C6:C11)</f>
        <v>1</v>
      </c>
      <c r="D12" s="22">
        <f>SUM(D6:D11)</f>
        <v>779.57</v>
      </c>
      <c r="E12" s="23">
        <f>SUM(E6:E10)</f>
        <v>1</v>
      </c>
      <c r="F12" s="24"/>
      <c r="G12" s="19" t="s">
        <v>19</v>
      </c>
      <c r="H12" s="20">
        <f>SUM(H6:H11)</f>
        <v>241100</v>
      </c>
      <c r="I12" s="21">
        <f>SUM(I6:I11)</f>
        <v>1</v>
      </c>
      <c r="J12" s="22">
        <f>SUM(J6:J11)</f>
        <v>1237.78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77"/>
      <c r="B14" s="278"/>
      <c r="C14" s="278"/>
      <c r="D14" s="278"/>
      <c r="E14" s="279"/>
      <c r="F14" s="2"/>
      <c r="G14" s="277"/>
      <c r="H14" s="278"/>
      <c r="I14" s="278"/>
      <c r="J14" s="278"/>
      <c r="K14" s="279"/>
    </row>
    <row r="15" spans="1:11" x14ac:dyDescent="0.25">
      <c r="A15" s="280" t="s">
        <v>0</v>
      </c>
      <c r="B15" s="281"/>
      <c r="C15" s="281"/>
      <c r="D15" s="281"/>
      <c r="E15" s="282"/>
      <c r="F15" s="2"/>
      <c r="G15" s="280" t="s">
        <v>1</v>
      </c>
      <c r="H15" s="281"/>
      <c r="I15" s="281"/>
      <c r="J15" s="281"/>
      <c r="K15" s="282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12300</v>
      </c>
      <c r="C19" s="12">
        <f>B19/B25</f>
        <v>0.1396774926186691</v>
      </c>
      <c r="D19" s="13">
        <v>124.01</v>
      </c>
      <c r="E19" s="14">
        <f>D19/D25</f>
        <v>0.17426190576563663</v>
      </c>
      <c r="F19" s="15"/>
      <c r="G19" s="16" t="s">
        <v>10</v>
      </c>
      <c r="H19" s="11">
        <v>59700</v>
      </c>
      <c r="I19" s="12">
        <f>H19/H25</f>
        <v>0.36693300553165337</v>
      </c>
      <c r="J19" s="115">
        <v>290.24</v>
      </c>
      <c r="K19" s="14">
        <f>J19/J25</f>
        <v>0.29992766353208639</v>
      </c>
    </row>
    <row r="20" spans="1:11" x14ac:dyDescent="0.25">
      <c r="A20" s="16" t="s">
        <v>11</v>
      </c>
      <c r="B20" s="11">
        <v>13900</v>
      </c>
      <c r="C20" s="12">
        <f>B20/B25</f>
        <v>0.15784692255280491</v>
      </c>
      <c r="D20" s="13">
        <v>129.41</v>
      </c>
      <c r="E20" s="14">
        <f>D20/D25</f>
        <v>0.18185011874148083</v>
      </c>
      <c r="F20" s="15"/>
      <c r="G20" s="16" t="s">
        <v>12</v>
      </c>
      <c r="H20" s="11">
        <v>32900</v>
      </c>
      <c r="I20" s="12">
        <f>H20/H25</f>
        <v>0.20221266133988935</v>
      </c>
      <c r="J20" s="115">
        <v>193.48</v>
      </c>
      <c r="K20" s="14">
        <f>J20/J25</f>
        <v>0.19993799731321688</v>
      </c>
    </row>
    <row r="21" spans="1:11" x14ac:dyDescent="0.25">
      <c r="A21" s="16" t="s">
        <v>13</v>
      </c>
      <c r="B21" s="11">
        <v>13100</v>
      </c>
      <c r="C21" s="12">
        <f>B21/B25</f>
        <v>0.14876220758573699</v>
      </c>
      <c r="D21" s="13">
        <v>126.72</v>
      </c>
      <c r="E21" s="14">
        <f>D21/D25</f>
        <v>0.1780700644998103</v>
      </c>
      <c r="F21" s="15"/>
      <c r="G21" s="16" t="s">
        <v>14</v>
      </c>
      <c r="H21" s="11">
        <v>32300</v>
      </c>
      <c r="I21" s="12">
        <f>H21/H25</f>
        <v>0.19852489244007376</v>
      </c>
      <c r="J21" s="115">
        <v>191.45</v>
      </c>
      <c r="K21" s="14">
        <f>J21/J25</f>
        <v>0.1978402397437222</v>
      </c>
    </row>
    <row r="22" spans="1:11" x14ac:dyDescent="0.25">
      <c r="A22" s="16" t="s">
        <v>15</v>
      </c>
      <c r="B22" s="11">
        <v>10060</v>
      </c>
      <c r="C22" s="12">
        <f>B22/B25</f>
        <v>0.11424029071087895</v>
      </c>
      <c r="D22" s="13">
        <v>118.46</v>
      </c>
      <c r="E22" s="14">
        <f>D22/D25</f>
        <v>0.16646290909601899</v>
      </c>
      <c r="F22" s="15"/>
      <c r="G22" s="16" t="s">
        <v>16</v>
      </c>
      <c r="H22" s="11">
        <v>400</v>
      </c>
      <c r="I22" s="12">
        <f>H22/H25</f>
        <v>2.4585125998770742E-3</v>
      </c>
      <c r="J22" s="115">
        <v>83.88</v>
      </c>
      <c r="K22" s="14">
        <f>J22/J25</f>
        <v>8.6679756122765309E-2</v>
      </c>
    </row>
    <row r="23" spans="1:11" x14ac:dyDescent="0.25">
      <c r="A23" s="16" t="s">
        <v>17</v>
      </c>
      <c r="B23" s="18">
        <v>38700</v>
      </c>
      <c r="C23" s="12">
        <f>B23/B25</f>
        <v>0.43947308653191008</v>
      </c>
      <c r="D23" s="13">
        <v>213.03</v>
      </c>
      <c r="E23" s="14">
        <f>D23/D25</f>
        <v>0.29935500189705327</v>
      </c>
      <c r="F23" s="5"/>
      <c r="G23" s="16" t="s">
        <v>18</v>
      </c>
      <c r="H23" s="18">
        <v>37400</v>
      </c>
      <c r="I23" s="12">
        <f>H23/H25</f>
        <v>0.22987092808850645</v>
      </c>
      <c r="J23" s="115">
        <v>208.65</v>
      </c>
      <c r="K23" s="14">
        <f>J23/J25</f>
        <v>0.21561434328820916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SUM(B19:B24)</f>
        <v>88060</v>
      </c>
      <c r="C25" s="21">
        <f>SUM(C19:C24)</f>
        <v>1</v>
      </c>
      <c r="D25" s="22">
        <f>SUM(D19:D24)</f>
        <v>711.63</v>
      </c>
      <c r="E25" s="23">
        <f>SUM(E19:E24)</f>
        <v>1</v>
      </c>
      <c r="F25" s="136"/>
      <c r="G25" s="19" t="s">
        <v>19</v>
      </c>
      <c r="H25" s="20">
        <f>SUM(H19:H24)</f>
        <v>162700</v>
      </c>
      <c r="I25" s="21">
        <f>SUM(I19:I24)</f>
        <v>1</v>
      </c>
      <c r="J25" s="22">
        <f>SUM(J19:J24)</f>
        <v>967.7</v>
      </c>
      <c r="K25" s="23">
        <f>SUM(K19:K24)</f>
        <v>1</v>
      </c>
    </row>
    <row r="26" spans="1:11" ht="13.8" thickBot="1" x14ac:dyDescent="0.3">
      <c r="A26" s="277"/>
      <c r="B26" s="278"/>
      <c r="C26" s="278"/>
      <c r="D26" s="278"/>
      <c r="E26" s="279"/>
      <c r="F26" s="2"/>
      <c r="G26" s="277"/>
      <c r="H26" s="278"/>
      <c r="I26" s="278"/>
      <c r="J26" s="278"/>
      <c r="K26" s="279"/>
    </row>
    <row r="27" spans="1:11" x14ac:dyDescent="0.25">
      <c r="A27" s="280" t="s">
        <v>0</v>
      </c>
      <c r="B27" s="281"/>
      <c r="C27" s="281"/>
      <c r="D27" s="281"/>
      <c r="E27" s="282"/>
      <c r="F27" s="2"/>
      <c r="G27" s="280" t="s">
        <v>1</v>
      </c>
      <c r="H27" s="281"/>
      <c r="I27" s="281"/>
      <c r="J27" s="281"/>
      <c r="K27" s="282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9000</v>
      </c>
      <c r="C31" s="12">
        <f>B31/B37</f>
        <v>8.4033613445378158E-2</v>
      </c>
      <c r="D31" s="120"/>
      <c r="E31" s="14" t="e">
        <f>D31/D37</f>
        <v>#DIV/0!</v>
      </c>
      <c r="F31" s="15"/>
      <c r="G31" s="16" t="s">
        <v>10</v>
      </c>
      <c r="H31" s="11">
        <v>71400</v>
      </c>
      <c r="I31" s="12">
        <f>H31/H37</f>
        <v>0.41681260945709281</v>
      </c>
      <c r="J31" s="116"/>
      <c r="K31" s="14" t="e">
        <f>J31/J37</f>
        <v>#DIV/0!</v>
      </c>
    </row>
    <row r="32" spans="1:11" x14ac:dyDescent="0.25">
      <c r="A32" s="16" t="s">
        <v>11</v>
      </c>
      <c r="B32" s="11">
        <v>20200</v>
      </c>
      <c r="C32" s="12">
        <f>B32/B37</f>
        <v>0.18860877684407096</v>
      </c>
      <c r="D32" s="116"/>
      <c r="E32" s="14" t="e">
        <f>D32/D37</f>
        <v>#DIV/0!</v>
      </c>
      <c r="F32" s="15"/>
      <c r="G32" s="16" t="s">
        <v>12</v>
      </c>
      <c r="H32" s="11">
        <v>7900</v>
      </c>
      <c r="I32" s="12">
        <f>H32/H37</f>
        <v>4.6117921774664332E-2</v>
      </c>
      <c r="J32" s="116"/>
      <c r="K32" s="14" t="e">
        <f>J32/J37</f>
        <v>#DIV/0!</v>
      </c>
    </row>
    <row r="33" spans="1:11" x14ac:dyDescent="0.25">
      <c r="A33" s="16" t="s">
        <v>13</v>
      </c>
      <c r="B33" s="11">
        <v>20800</v>
      </c>
      <c r="C33" s="12">
        <f>B33/B37</f>
        <v>0.19421101774042951</v>
      </c>
      <c r="D33" s="116"/>
      <c r="E33" s="14" t="e">
        <f>D33/D37</f>
        <v>#DIV/0!</v>
      </c>
      <c r="F33" s="15"/>
      <c r="G33" s="16" t="s">
        <v>14</v>
      </c>
      <c r="H33" s="11">
        <v>45700</v>
      </c>
      <c r="I33" s="12">
        <f>H33/H37</f>
        <v>0.26678342089900758</v>
      </c>
      <c r="J33" s="116"/>
      <c r="K33" s="14" t="e">
        <f>J33/J37</f>
        <v>#DIV/0!</v>
      </c>
    </row>
    <row r="34" spans="1:11" x14ac:dyDescent="0.25">
      <c r="A34" s="16" t="s">
        <v>15</v>
      </c>
      <c r="B34" s="11">
        <v>14600</v>
      </c>
      <c r="C34" s="12">
        <f>B34/B37</f>
        <v>0.13632119514472454</v>
      </c>
      <c r="D34" s="116"/>
      <c r="E34" s="14" t="e">
        <f>D34/D37</f>
        <v>#DIV/0!</v>
      </c>
      <c r="F34" s="15"/>
      <c r="G34" s="144" t="s">
        <v>16</v>
      </c>
      <c r="H34" s="11">
        <v>24200</v>
      </c>
      <c r="I34" s="12">
        <f>H34/H37</f>
        <v>0.14127262113251604</v>
      </c>
      <c r="J34" s="116"/>
      <c r="K34" s="14" t="e">
        <f>J34/J37</f>
        <v>#DIV/0!</v>
      </c>
    </row>
    <row r="35" spans="1:11" x14ac:dyDescent="0.25">
      <c r="A35" s="16" t="s">
        <v>17</v>
      </c>
      <c r="B35" s="11">
        <v>42500</v>
      </c>
      <c r="C35" s="12">
        <f>B35/B37</f>
        <v>0.3968253968253968</v>
      </c>
      <c r="D35" s="116"/>
      <c r="E35" s="14" t="e">
        <f>D35/D37</f>
        <v>#DIV/0!</v>
      </c>
      <c r="F35" s="5"/>
      <c r="G35" s="16" t="s">
        <v>18</v>
      </c>
      <c r="H35" s="11">
        <v>22100</v>
      </c>
      <c r="I35" s="12">
        <f>H35/H37</f>
        <v>0.1290134267367192</v>
      </c>
      <c r="J35" s="116"/>
      <c r="K35" s="14" t="e">
        <f>J35/J37</f>
        <v>#DIV/0!</v>
      </c>
    </row>
    <row r="36" spans="1:11" ht="13.8" thickBot="1" x14ac:dyDescent="0.3">
      <c r="A36" s="17"/>
      <c r="B36" s="20"/>
      <c r="C36" s="21"/>
      <c r="D36" s="22"/>
      <c r="E36" s="23"/>
      <c r="F36" s="24"/>
      <c r="G36" s="17"/>
      <c r="H36" s="20"/>
      <c r="I36" s="21"/>
      <c r="J36" s="22"/>
      <c r="K36" s="23"/>
    </row>
    <row r="37" spans="1:11" ht="13.8" thickBot="1" x14ac:dyDescent="0.3">
      <c r="A37" s="19" t="s">
        <v>19</v>
      </c>
      <c r="B37" s="20">
        <f>SUM(B31:B36)</f>
        <v>107100</v>
      </c>
      <c r="C37" s="21">
        <f>SUM(C31:C36)</f>
        <v>1</v>
      </c>
      <c r="D37" s="22">
        <f>SUM(D31:D36)</f>
        <v>0</v>
      </c>
      <c r="E37" s="23" t="e">
        <f>SUM(E31:E36)</f>
        <v>#DIV/0!</v>
      </c>
      <c r="F37" s="136"/>
      <c r="G37" s="19" t="s">
        <v>19</v>
      </c>
      <c r="H37" s="20">
        <f>SUM(H31:H36)</f>
        <v>171300</v>
      </c>
      <c r="I37" s="21">
        <f>SUM(I31:I36)</f>
        <v>1</v>
      </c>
      <c r="J37" s="22">
        <f>SUM(J31:J36)</f>
        <v>0</v>
      </c>
      <c r="K37" s="23" t="e">
        <f>SUM(K31:K36)</f>
        <v>#DIV/0!</v>
      </c>
    </row>
    <row r="38" spans="1:11" ht="13.8" thickBot="1" x14ac:dyDescent="0.3">
      <c r="A38" s="277" t="s">
        <v>135</v>
      </c>
      <c r="B38" s="278"/>
      <c r="C38" s="278"/>
      <c r="D38" s="278"/>
      <c r="E38" s="279"/>
      <c r="F38" s="113"/>
      <c r="G38" s="277" t="s">
        <v>135</v>
      </c>
      <c r="H38" s="278"/>
      <c r="I38" s="278"/>
      <c r="J38" s="278"/>
      <c r="K38" s="279"/>
    </row>
    <row r="39" spans="1:11" x14ac:dyDescent="0.25">
      <c r="A39" s="280" t="s">
        <v>0</v>
      </c>
      <c r="B39" s="281"/>
      <c r="C39" s="281"/>
      <c r="D39" s="281"/>
      <c r="E39" s="282"/>
      <c r="F39" s="114"/>
      <c r="G39" s="280" t="s">
        <v>1</v>
      </c>
      <c r="H39" s="281"/>
      <c r="I39" s="281"/>
      <c r="J39" s="281"/>
      <c r="K39" s="282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9200</v>
      </c>
      <c r="C43" s="12">
        <f>B43/B49</f>
        <v>8.4714548802946599E-2</v>
      </c>
      <c r="D43" s="13">
        <v>225.1</v>
      </c>
      <c r="E43" s="14">
        <f>D43/D49</f>
        <v>0.15164376178927513</v>
      </c>
      <c r="F43" s="15"/>
      <c r="G43" s="16" t="s">
        <v>10</v>
      </c>
      <c r="H43" s="11">
        <v>71500</v>
      </c>
      <c r="I43" s="12">
        <f>H43/H49</f>
        <v>0.41473317865429232</v>
      </c>
      <c r="J43" s="13">
        <v>694.17</v>
      </c>
      <c r="K43" s="14">
        <f>J43/J49</f>
        <v>0.31368251716019646</v>
      </c>
    </row>
    <row r="44" spans="1:11" x14ac:dyDescent="0.25">
      <c r="A44" s="16" t="s">
        <v>11</v>
      </c>
      <c r="B44" s="11">
        <v>20900</v>
      </c>
      <c r="C44" s="12">
        <f>B44/B49</f>
        <v>0.19244935543278086</v>
      </c>
      <c r="D44" s="13">
        <v>292.2</v>
      </c>
      <c r="E44" s="14">
        <f>D44/D49</f>
        <v>0.19684721099434116</v>
      </c>
      <c r="F44" s="15"/>
      <c r="G44" s="16" t="s">
        <v>12</v>
      </c>
      <c r="H44" s="11">
        <v>8100</v>
      </c>
      <c r="I44" s="12">
        <f>H44/H49</f>
        <v>4.6983758700696057E-2</v>
      </c>
      <c r="J44" s="13">
        <v>316.48</v>
      </c>
      <c r="K44" s="14">
        <f>J44/J49</f>
        <v>0.14301142808081449</v>
      </c>
    </row>
    <row r="45" spans="1:11" x14ac:dyDescent="0.25">
      <c r="A45" s="16" t="s">
        <v>13</v>
      </c>
      <c r="B45" s="11">
        <v>21000</v>
      </c>
      <c r="C45" s="12">
        <f>B45/B49</f>
        <v>0.19337016574585636</v>
      </c>
      <c r="D45" s="13">
        <v>289.83</v>
      </c>
      <c r="E45" s="14">
        <f>D45/D49</f>
        <v>0.19525060630557803</v>
      </c>
      <c r="F45" s="15"/>
      <c r="G45" s="16" t="s">
        <v>14</v>
      </c>
      <c r="H45" s="11">
        <v>46000</v>
      </c>
      <c r="I45" s="12">
        <f>H45/H49</f>
        <v>0.26682134570765659</v>
      </c>
      <c r="J45" s="13">
        <v>498.22</v>
      </c>
      <c r="K45" s="14">
        <f>J45/J49</f>
        <v>0.22513635521493741</v>
      </c>
    </row>
    <row r="46" spans="1:11" x14ac:dyDescent="0.25">
      <c r="A46" s="16" t="s">
        <v>15</v>
      </c>
      <c r="B46" s="11">
        <v>14800</v>
      </c>
      <c r="C46" s="12">
        <f>B46/B49</f>
        <v>0.13627992633517497</v>
      </c>
      <c r="D46" s="13">
        <v>258.95999999999998</v>
      </c>
      <c r="E46" s="14">
        <f>D46/D49</f>
        <v>0.17445432497978983</v>
      </c>
      <c r="F46" s="15"/>
      <c r="G46" s="144" t="s">
        <v>16</v>
      </c>
      <c r="H46" s="11">
        <v>24600</v>
      </c>
      <c r="I46" s="12">
        <f>H46/H49</f>
        <v>0.14269141531322505</v>
      </c>
      <c r="J46" s="13">
        <v>370.44</v>
      </c>
      <c r="K46" s="14">
        <f>J46/J49</f>
        <v>0.16739494886961867</v>
      </c>
    </row>
    <row r="47" spans="1:11" x14ac:dyDescent="0.25">
      <c r="A47" s="16" t="s">
        <v>17</v>
      </c>
      <c r="B47" s="11">
        <v>42700</v>
      </c>
      <c r="C47" s="12">
        <f>B47/B49</f>
        <v>0.39318600368324125</v>
      </c>
      <c r="D47" s="116">
        <v>418.31</v>
      </c>
      <c r="E47" s="14">
        <f>D47/D49</f>
        <v>0.28180409593101591</v>
      </c>
      <c r="F47" s="5"/>
      <c r="G47" s="16" t="s">
        <v>18</v>
      </c>
      <c r="H47" s="11">
        <v>22200</v>
      </c>
      <c r="I47" s="12">
        <f>H47/H49</f>
        <v>0.12877030162412992</v>
      </c>
      <c r="J47" s="116">
        <v>333.66</v>
      </c>
      <c r="K47" s="14">
        <f>J47/J49</f>
        <v>0.15077475067443302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108600</v>
      </c>
      <c r="C49" s="21">
        <f>SUM(C43:C48)</f>
        <v>1</v>
      </c>
      <c r="D49" s="22">
        <f>SUM(D43:D48)</f>
        <v>1484.3999999999999</v>
      </c>
      <c r="E49" s="23">
        <f>SUM(E43:E48)</f>
        <v>1</v>
      </c>
      <c r="F49" s="136"/>
      <c r="G49" s="19" t="s">
        <v>19</v>
      </c>
      <c r="H49" s="20">
        <f>SUM(H43:H48)</f>
        <v>172400</v>
      </c>
      <c r="I49" s="21">
        <f>SUM(I43:I48)</f>
        <v>1</v>
      </c>
      <c r="J49" s="22">
        <f>SUM(J43:J48)</f>
        <v>2212.9699999999998</v>
      </c>
      <c r="K49" s="23">
        <f>SUM(K43:K48)</f>
        <v>1</v>
      </c>
    </row>
    <row r="50" spans="1:11" ht="13.8" thickBot="1" x14ac:dyDescent="0.3">
      <c r="A50" s="277"/>
      <c r="B50" s="278"/>
      <c r="C50" s="278"/>
      <c r="D50" s="278"/>
      <c r="E50" s="279"/>
      <c r="F50" s="2"/>
      <c r="G50" s="277"/>
      <c r="H50" s="278"/>
      <c r="I50" s="278"/>
      <c r="J50" s="278"/>
      <c r="K50" s="279"/>
    </row>
    <row r="51" spans="1:11" x14ac:dyDescent="0.25">
      <c r="A51" s="280" t="s">
        <v>0</v>
      </c>
      <c r="B51" s="281"/>
      <c r="C51" s="281"/>
      <c r="D51" s="281"/>
      <c r="E51" s="282"/>
      <c r="F51" s="2"/>
      <c r="G51" s="280" t="s">
        <v>1</v>
      </c>
      <c r="H51" s="281"/>
      <c r="I51" s="281"/>
      <c r="J51" s="281"/>
      <c r="K51" s="282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8500</v>
      </c>
      <c r="C55" s="12">
        <f>B55/B61</f>
        <v>8.9947089947089942E-2</v>
      </c>
      <c r="D55" s="116">
        <v>111.21</v>
      </c>
      <c r="E55" s="14">
        <f>D55/D61</f>
        <v>0.15206541506570223</v>
      </c>
      <c r="F55" s="15"/>
      <c r="G55" s="16" t="s">
        <v>10</v>
      </c>
      <c r="H55" s="11">
        <v>40400</v>
      </c>
      <c r="I55" s="12">
        <f>H55/H61</f>
        <v>0.26148867313915858</v>
      </c>
      <c r="J55" s="116">
        <v>218.76</v>
      </c>
      <c r="K55" s="14">
        <f>J55/J61</f>
        <v>0.23430621753333689</v>
      </c>
    </row>
    <row r="56" spans="1:11" x14ac:dyDescent="0.25">
      <c r="A56" s="16" t="s">
        <v>11</v>
      </c>
      <c r="B56" s="11">
        <v>16100</v>
      </c>
      <c r="C56" s="12">
        <f>B56/B61</f>
        <v>0.17037037037037037</v>
      </c>
      <c r="D56" s="116">
        <v>136.82</v>
      </c>
      <c r="E56" s="14">
        <f>D56/D61</f>
        <v>0.1870838062160721</v>
      </c>
      <c r="F56" s="15"/>
      <c r="G56" s="16" t="s">
        <v>12</v>
      </c>
      <c r="H56" s="11">
        <v>35200</v>
      </c>
      <c r="I56" s="12">
        <f>H56/H61</f>
        <v>0.227831715210356</v>
      </c>
      <c r="J56" s="116">
        <v>201.23</v>
      </c>
      <c r="K56" s="14">
        <f>J56/J61</f>
        <v>0.21553044502757993</v>
      </c>
    </row>
    <row r="57" spans="1:11" x14ac:dyDescent="0.25">
      <c r="A57" s="16" t="s">
        <v>13</v>
      </c>
      <c r="B57" s="11">
        <v>16000</v>
      </c>
      <c r="C57" s="12">
        <f>B57/B61</f>
        <v>0.1693121693121693</v>
      </c>
      <c r="D57" s="116">
        <v>136.47999999999999</v>
      </c>
      <c r="E57" s="14">
        <f>D57/D61</f>
        <v>0.18661889981267007</v>
      </c>
      <c r="F57" s="15"/>
      <c r="G57" s="16" t="s">
        <v>14</v>
      </c>
      <c r="H57" s="11">
        <v>43200</v>
      </c>
      <c r="I57" s="12">
        <f>H57/H61</f>
        <v>0.2796116504854369</v>
      </c>
      <c r="J57" s="116">
        <v>228.2</v>
      </c>
      <c r="K57" s="14">
        <f>J57/J61</f>
        <v>0.24441707277887859</v>
      </c>
    </row>
    <row r="58" spans="1:11" x14ac:dyDescent="0.25">
      <c r="A58" s="16" t="s">
        <v>15</v>
      </c>
      <c r="B58" s="11">
        <v>10200</v>
      </c>
      <c r="C58" s="12">
        <f>B58/B61</f>
        <v>0.10793650793650794</v>
      </c>
      <c r="D58" s="116">
        <v>116.93</v>
      </c>
      <c r="E58" s="14">
        <f>D58/D61</f>
        <v>0.15988678161705389</v>
      </c>
      <c r="F58" s="15"/>
      <c r="G58" s="144" t="s">
        <v>16</v>
      </c>
      <c r="H58" s="11">
        <v>20400</v>
      </c>
      <c r="I58" s="12">
        <f>H58/H61</f>
        <v>0.13203883495145632</v>
      </c>
      <c r="J58" s="116">
        <v>151.32</v>
      </c>
      <c r="K58" s="14">
        <f>J58/J61</f>
        <v>0.1620735821774755</v>
      </c>
    </row>
    <row r="59" spans="1:11" x14ac:dyDescent="0.25">
      <c r="A59" s="16" t="s">
        <v>17</v>
      </c>
      <c r="B59" s="11">
        <v>43700</v>
      </c>
      <c r="C59" s="12">
        <f>B59/B61</f>
        <v>0.46243386243386242</v>
      </c>
      <c r="D59" s="116">
        <v>229.89</v>
      </c>
      <c r="E59" s="14">
        <f>D59/D61</f>
        <v>0.3143450972885018</v>
      </c>
      <c r="F59" s="5"/>
      <c r="G59" s="16" t="s">
        <v>18</v>
      </c>
      <c r="H59" s="11">
        <v>15300</v>
      </c>
      <c r="I59" s="12">
        <f>H59/H61</f>
        <v>9.9029126213592236E-2</v>
      </c>
      <c r="J59" s="116">
        <v>134.13999999999999</v>
      </c>
      <c r="K59" s="14">
        <f>J59/J61</f>
        <v>0.14367268248272907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94500</v>
      </c>
      <c r="C61" s="21">
        <f>SUM(C55:C60)</f>
        <v>1</v>
      </c>
      <c r="D61" s="22">
        <f>SUM(D55:D60)</f>
        <v>731.32999999999993</v>
      </c>
      <c r="E61" s="23">
        <f>SUM(E55:E60)</f>
        <v>1</v>
      </c>
      <c r="F61" s="136"/>
      <c r="G61" s="19" t="s">
        <v>19</v>
      </c>
      <c r="H61" s="20">
        <f>SUM(H55:H60)</f>
        <v>154500</v>
      </c>
      <c r="I61" s="21">
        <f>SUM(I55:I60)</f>
        <v>1</v>
      </c>
      <c r="J61" s="22">
        <f>SUM(J55:J60)</f>
        <v>933.65</v>
      </c>
      <c r="K61" s="23">
        <f>SUM(K55:K60)</f>
        <v>1</v>
      </c>
    </row>
    <row r="62" spans="1:11" ht="13.8" thickBot="1" x14ac:dyDescent="0.3">
      <c r="A62" s="277"/>
      <c r="B62" s="278"/>
      <c r="C62" s="278"/>
      <c r="D62" s="278"/>
      <c r="E62" s="279"/>
      <c r="F62" s="2"/>
      <c r="G62" s="277"/>
      <c r="H62" s="278"/>
      <c r="I62" s="278"/>
      <c r="J62" s="278"/>
      <c r="K62" s="279"/>
    </row>
    <row r="63" spans="1:11" x14ac:dyDescent="0.25">
      <c r="A63" s="280" t="s">
        <v>0</v>
      </c>
      <c r="B63" s="281"/>
      <c r="C63" s="281"/>
      <c r="D63" s="281"/>
      <c r="E63" s="282"/>
      <c r="F63" s="2"/>
      <c r="G63" s="280" t="s">
        <v>1</v>
      </c>
      <c r="H63" s="281"/>
      <c r="I63" s="281"/>
      <c r="J63" s="281"/>
      <c r="K63" s="282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15400</v>
      </c>
      <c r="C67" s="12">
        <f>B67/B73</f>
        <v>6.7366579177602803E-2</v>
      </c>
      <c r="D67" s="13">
        <v>134.47</v>
      </c>
      <c r="E67" s="14">
        <f>D67/D73</f>
        <v>0.10485235522078488</v>
      </c>
      <c r="F67" s="15"/>
      <c r="G67" s="16" t="s">
        <v>10</v>
      </c>
      <c r="H67" s="69">
        <v>81800</v>
      </c>
      <c r="I67" s="12">
        <f>H67/H73</f>
        <v>0.24668275030156817</v>
      </c>
      <c r="J67" s="74">
        <v>389.56</v>
      </c>
      <c r="K67" s="14">
        <f>J67/J73</f>
        <v>0.24099873796738511</v>
      </c>
    </row>
    <row r="68" spans="1:11" x14ac:dyDescent="0.25">
      <c r="A68" s="16" t="s">
        <v>11</v>
      </c>
      <c r="B68" s="11">
        <v>28100</v>
      </c>
      <c r="C68" s="12">
        <f>B68/B73</f>
        <v>0.12292213473315836</v>
      </c>
      <c r="D68" s="13">
        <v>177.29</v>
      </c>
      <c r="E68" s="14">
        <f>D68/D73</f>
        <v>0.13824105047291554</v>
      </c>
      <c r="F68" s="15"/>
      <c r="G68" s="16" t="s">
        <v>12</v>
      </c>
      <c r="H68" s="11">
        <v>74100</v>
      </c>
      <c r="I68" s="12">
        <f>H68/H73</f>
        <v>0.22346200241254524</v>
      </c>
      <c r="J68" s="13">
        <v>354.95</v>
      </c>
      <c r="K68" s="14">
        <f>J68/J73</f>
        <v>0.21958748855509638</v>
      </c>
    </row>
    <row r="69" spans="1:11" x14ac:dyDescent="0.25">
      <c r="A69" s="16" t="s">
        <v>13</v>
      </c>
      <c r="B69" s="11">
        <v>27900</v>
      </c>
      <c r="C69" s="12">
        <f>B69/B73</f>
        <v>0.12204724409448819</v>
      </c>
      <c r="D69" s="13">
        <v>176.61</v>
      </c>
      <c r="E69" s="14">
        <f>D69/D73</f>
        <v>0.13771082364499757</v>
      </c>
      <c r="F69" s="15"/>
      <c r="G69" s="16" t="s">
        <v>14</v>
      </c>
      <c r="H69" s="11">
        <v>80500</v>
      </c>
      <c r="I69" s="12">
        <f>H69/H73</f>
        <v>0.24276236429433051</v>
      </c>
      <c r="J69" s="13">
        <v>383.71</v>
      </c>
      <c r="K69" s="14">
        <f>J69/J73</f>
        <v>0.23737967385117911</v>
      </c>
    </row>
    <row r="70" spans="1:11" x14ac:dyDescent="0.25">
      <c r="A70" s="16" t="s">
        <v>15</v>
      </c>
      <c r="B70" s="11">
        <v>15000</v>
      </c>
      <c r="C70" s="12">
        <f>B70/B73</f>
        <v>6.5616797900262466E-2</v>
      </c>
      <c r="D70" s="13">
        <v>133.12</v>
      </c>
      <c r="E70" s="14">
        <f>D70/D73</f>
        <v>0.10379969901830062</v>
      </c>
      <c r="F70" s="15"/>
      <c r="G70" s="144" t="s">
        <v>16</v>
      </c>
      <c r="H70" s="11">
        <v>39300</v>
      </c>
      <c r="I70" s="12">
        <f>H70/H73</f>
        <v>0.11851628468033776</v>
      </c>
      <c r="J70" s="13">
        <v>215.06</v>
      </c>
      <c r="K70" s="14">
        <f>J70/J73</f>
        <v>0.13304545791987329</v>
      </c>
    </row>
    <row r="71" spans="1:11" x14ac:dyDescent="0.25">
      <c r="A71" s="16" t="s">
        <v>17</v>
      </c>
      <c r="B71" s="11">
        <v>142200</v>
      </c>
      <c r="C71" s="12">
        <f>B71/B73</f>
        <v>0.62204724409448819</v>
      </c>
      <c r="D71" s="116">
        <v>660.98</v>
      </c>
      <c r="E71" s="14">
        <f>D71/D73</f>
        <v>0.51539607164300139</v>
      </c>
      <c r="F71" s="5"/>
      <c r="G71" s="16" t="s">
        <v>18</v>
      </c>
      <c r="H71" s="11">
        <v>55900</v>
      </c>
      <c r="I71" s="12">
        <f>H71/H73</f>
        <v>0.16857659831121832</v>
      </c>
      <c r="J71" s="116">
        <v>273.16000000000003</v>
      </c>
      <c r="K71" s="14">
        <f>J71/J73</f>
        <v>0.16898864170646608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228600</v>
      </c>
      <c r="C73" s="21">
        <f>SUM(C67:C72)</f>
        <v>1</v>
      </c>
      <c r="D73" s="22">
        <f>SUM(D67:D72)</f>
        <v>1282.47</v>
      </c>
      <c r="E73" s="23">
        <f>SUM(E67:E71)</f>
        <v>1</v>
      </c>
      <c r="F73" s="47"/>
      <c r="G73" s="19" t="s">
        <v>19</v>
      </c>
      <c r="H73" s="20">
        <f>SUM(H67:H72)</f>
        <v>331600</v>
      </c>
      <c r="I73" s="21">
        <f>SUM(I67:I72)</f>
        <v>0.99999999999999989</v>
      </c>
      <c r="J73" s="22">
        <f>SUM(J67:J72)</f>
        <v>1616.44</v>
      </c>
      <c r="K73" s="23">
        <f>SUM(K67:K72)</f>
        <v>1</v>
      </c>
    </row>
    <row r="74" spans="1:11" ht="13.8" thickBot="1" x14ac:dyDescent="0.3">
      <c r="A74" s="277"/>
      <c r="B74" s="278"/>
      <c r="C74" s="278"/>
      <c r="D74" s="278"/>
      <c r="E74" s="279"/>
      <c r="F74" s="2"/>
      <c r="G74" s="277"/>
      <c r="H74" s="278"/>
      <c r="I74" s="278"/>
      <c r="J74" s="278"/>
      <c r="K74" s="279"/>
    </row>
    <row r="75" spans="1:11" x14ac:dyDescent="0.25">
      <c r="A75" s="280" t="s">
        <v>0</v>
      </c>
      <c r="B75" s="281"/>
      <c r="C75" s="281"/>
      <c r="D75" s="281"/>
      <c r="E75" s="282"/>
      <c r="F75" s="114"/>
      <c r="G75" s="280" t="s">
        <v>1</v>
      </c>
      <c r="H75" s="281"/>
      <c r="I75" s="281"/>
      <c r="J75" s="281"/>
      <c r="K75" s="282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13800</v>
      </c>
      <c r="C79" s="12">
        <f>B79/B85</f>
        <v>7.6965978806469604E-2</v>
      </c>
      <c r="D79" s="116">
        <v>129.07</v>
      </c>
      <c r="E79" s="14">
        <f>D79/D85</f>
        <v>0.12262833363419567</v>
      </c>
      <c r="F79" s="15"/>
      <c r="G79" s="16" t="s">
        <v>10</v>
      </c>
      <c r="H79" s="11">
        <v>75700</v>
      </c>
      <c r="I79" s="12">
        <f>H79/H85</f>
        <v>0.21560808886357163</v>
      </c>
      <c r="J79" s="116">
        <v>362.14</v>
      </c>
      <c r="K79" s="14">
        <f>J79/J85</f>
        <v>0.21325936918474547</v>
      </c>
    </row>
    <row r="80" spans="1:11" x14ac:dyDescent="0.25">
      <c r="A80" s="16" t="s">
        <v>11</v>
      </c>
      <c r="B80" s="11">
        <v>28800</v>
      </c>
      <c r="C80" s="12">
        <f>B80/B85</f>
        <v>0.16062465142219742</v>
      </c>
      <c r="D80" s="116">
        <v>179.65</v>
      </c>
      <c r="E80" s="14">
        <f>D80/D85</f>
        <v>0.17068397100320179</v>
      </c>
      <c r="F80" s="15"/>
      <c r="G80" s="16" t="s">
        <v>12</v>
      </c>
      <c r="H80" s="11">
        <v>62000</v>
      </c>
      <c r="I80" s="12">
        <f>H80/H85</f>
        <v>0.17658786670464255</v>
      </c>
      <c r="J80" s="116">
        <v>300.57</v>
      </c>
      <c r="K80" s="14">
        <f>J80/J85</f>
        <v>0.177001625326832</v>
      </c>
    </row>
    <row r="81" spans="1:11" x14ac:dyDescent="0.25">
      <c r="A81" s="16" t="s">
        <v>13</v>
      </c>
      <c r="B81" s="11">
        <v>38000</v>
      </c>
      <c r="C81" s="12">
        <f>B81/B85</f>
        <v>0.21193530395984383</v>
      </c>
      <c r="D81" s="116">
        <v>210.68</v>
      </c>
      <c r="E81" s="14">
        <f>D81/D85</f>
        <v>0.20016531595298942</v>
      </c>
      <c r="F81" s="15"/>
      <c r="G81" s="16" t="s">
        <v>14</v>
      </c>
      <c r="H81" s="11">
        <v>63500</v>
      </c>
      <c r="I81" s="12">
        <f>H81/H85</f>
        <v>0.18086015380233553</v>
      </c>
      <c r="J81" s="116">
        <v>307.32</v>
      </c>
      <c r="K81" s="14">
        <f>J81/J85</f>
        <v>0.18097660942689561</v>
      </c>
    </row>
    <row r="82" spans="1:11" x14ac:dyDescent="0.25">
      <c r="A82" s="16" t="s">
        <v>15</v>
      </c>
      <c r="B82" s="11">
        <v>13300</v>
      </c>
      <c r="C82" s="12">
        <f>B82/B85</f>
        <v>7.4177356385945345E-2</v>
      </c>
      <c r="D82" s="116">
        <v>127.39</v>
      </c>
      <c r="E82" s="14">
        <f>D82/D85</f>
        <v>0.12103217960533189</v>
      </c>
      <c r="F82" s="15"/>
      <c r="G82" s="144" t="s">
        <v>16</v>
      </c>
      <c r="H82" s="11">
        <v>44600</v>
      </c>
      <c r="I82" s="12">
        <f>H82/H85</f>
        <v>0.12702933637140415</v>
      </c>
      <c r="J82" s="116">
        <v>232.93</v>
      </c>
      <c r="K82" s="14">
        <f>J82/J85</f>
        <v>0.13716934021152805</v>
      </c>
    </row>
    <row r="83" spans="1:11" x14ac:dyDescent="0.25">
      <c r="A83" s="16" t="s">
        <v>17</v>
      </c>
      <c r="B83" s="11">
        <v>85400</v>
      </c>
      <c r="C83" s="12">
        <f>B83/B85</f>
        <v>0.47629670942554381</v>
      </c>
      <c r="D83" s="116">
        <v>405.74</v>
      </c>
      <c r="E83" s="14">
        <f>D83/D85</f>
        <v>0.38549019980428106</v>
      </c>
      <c r="F83" s="5"/>
      <c r="G83" s="140" t="s">
        <v>18</v>
      </c>
      <c r="H83" s="139">
        <v>105300</v>
      </c>
      <c r="I83" s="141">
        <f>H83/H85</f>
        <v>0.29991455425804614</v>
      </c>
      <c r="J83" s="142">
        <v>495.16</v>
      </c>
      <c r="K83" s="143">
        <f>J83/J85</f>
        <v>0.29159305584999884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179300</v>
      </c>
      <c r="C85" s="21">
        <f>SUM(C79:C84)</f>
        <v>1</v>
      </c>
      <c r="D85" s="22">
        <f>SUM(D79:D84)</f>
        <v>1052.5300000000002</v>
      </c>
      <c r="E85" s="23">
        <f>SUM(E79:E83)</f>
        <v>0.99999999999999978</v>
      </c>
      <c r="G85" s="19" t="s">
        <v>19</v>
      </c>
      <c r="H85" s="20">
        <f>SUM(H79:H84)</f>
        <v>351100</v>
      </c>
      <c r="I85" s="21">
        <f>SUM(I79:I84)</f>
        <v>1</v>
      </c>
      <c r="J85" s="22">
        <f>SUM(J79:J84)</f>
        <v>1698.1200000000001</v>
      </c>
      <c r="K85" s="23">
        <f>SUM(K79:K84)</f>
        <v>1</v>
      </c>
    </row>
    <row r="86" spans="1:11" ht="13.8" thickBot="1" x14ac:dyDescent="0.3">
      <c r="A86" s="277"/>
      <c r="B86" s="278"/>
      <c r="C86" s="278"/>
      <c r="D86" s="278"/>
      <c r="E86" s="279"/>
      <c r="F86" s="2"/>
      <c r="G86" s="277"/>
      <c r="H86" s="278"/>
      <c r="I86" s="278"/>
      <c r="J86" s="278"/>
      <c r="K86" s="279"/>
    </row>
    <row r="87" spans="1:11" x14ac:dyDescent="0.25">
      <c r="A87" s="280" t="s">
        <v>0</v>
      </c>
      <c r="B87" s="281"/>
      <c r="C87" s="281"/>
      <c r="D87" s="281"/>
      <c r="E87" s="282"/>
      <c r="F87" s="2"/>
      <c r="G87" s="280" t="s">
        <v>1</v>
      </c>
      <c r="H87" s="281"/>
      <c r="I87" s="281"/>
      <c r="J87" s="281"/>
      <c r="K87" s="282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7800</v>
      </c>
      <c r="C91" s="12">
        <f>B91/B97</f>
        <v>9.5006090133982951E-2</v>
      </c>
      <c r="D91" s="116">
        <v>108.83</v>
      </c>
      <c r="E91" s="14">
        <f>D91/D97</f>
        <v>0.15783214653459604</v>
      </c>
      <c r="F91" s="15"/>
      <c r="G91" s="16" t="s">
        <v>10</v>
      </c>
      <c r="H91" s="11">
        <v>35200</v>
      </c>
      <c r="I91" s="12">
        <f>H91/H97</f>
        <v>0.23051735428945644</v>
      </c>
      <c r="J91" s="116">
        <v>201.23</v>
      </c>
      <c r="K91" s="14">
        <f>J91/J97</f>
        <v>0.21693617938766707</v>
      </c>
    </row>
    <row r="92" spans="1:11" x14ac:dyDescent="0.25">
      <c r="A92" s="16" t="s">
        <v>11</v>
      </c>
      <c r="B92" s="11">
        <v>14900</v>
      </c>
      <c r="C92" s="12">
        <f>B92/B97</f>
        <v>0.18148599269183921</v>
      </c>
      <c r="D92" s="116">
        <v>132.79</v>
      </c>
      <c r="E92" s="14">
        <f>D92/D97</f>
        <v>0.19258045335228344</v>
      </c>
      <c r="F92" s="15"/>
      <c r="G92" s="16" t="s">
        <v>12</v>
      </c>
      <c r="H92" s="11">
        <v>35900</v>
      </c>
      <c r="I92" s="12">
        <f>H92/H97</f>
        <v>0.23510150622134904</v>
      </c>
      <c r="J92" s="116">
        <v>203.59</v>
      </c>
      <c r="K92" s="14">
        <f>J92/J97</f>
        <v>0.21948037947391116</v>
      </c>
    </row>
    <row r="93" spans="1:11" x14ac:dyDescent="0.25">
      <c r="A93" s="16" t="s">
        <v>13</v>
      </c>
      <c r="B93" s="11">
        <v>15200</v>
      </c>
      <c r="C93" s="12">
        <f>B93/B97</f>
        <v>0.18514007308160779</v>
      </c>
      <c r="D93" s="116">
        <v>133.79</v>
      </c>
      <c r="E93" s="14">
        <f>D93/D97</f>
        <v>0.19403071657505838</v>
      </c>
      <c r="F93" s="15"/>
      <c r="G93" s="16" t="s">
        <v>14</v>
      </c>
      <c r="H93" s="11">
        <v>31100</v>
      </c>
      <c r="I93" s="12">
        <f>H93/H97</f>
        <v>0.20366732154551409</v>
      </c>
      <c r="J93" s="116">
        <v>187.41</v>
      </c>
      <c r="K93" s="14">
        <f>J93/J97</f>
        <v>0.20203751617076326</v>
      </c>
    </row>
    <row r="94" spans="1:11" x14ac:dyDescent="0.25">
      <c r="A94" s="16" t="s">
        <v>15</v>
      </c>
      <c r="B94" s="11">
        <v>8300</v>
      </c>
      <c r="C94" s="12">
        <f>B94/B97</f>
        <v>0.10109622411693057</v>
      </c>
      <c r="D94" s="116">
        <v>110.53</v>
      </c>
      <c r="E94" s="14">
        <f>D94/D97</f>
        <v>0.16029759401331342</v>
      </c>
      <c r="F94" s="15"/>
      <c r="G94" s="144" t="s">
        <v>16</v>
      </c>
      <c r="H94" s="11">
        <v>17200</v>
      </c>
      <c r="I94" s="12">
        <f>H94/H97</f>
        <v>0.11263916175507531</v>
      </c>
      <c r="J94" s="116">
        <v>140.54</v>
      </c>
      <c r="K94" s="14">
        <f>J94/J97</f>
        <v>0.15150927123760241</v>
      </c>
    </row>
    <row r="95" spans="1:11" x14ac:dyDescent="0.25">
      <c r="A95" s="16" t="s">
        <v>17</v>
      </c>
      <c r="B95" s="11">
        <v>35900</v>
      </c>
      <c r="C95" s="12">
        <f>B95/B97</f>
        <v>0.43727161997563946</v>
      </c>
      <c r="D95" s="116">
        <v>203.59</v>
      </c>
      <c r="E95" s="14">
        <f>D95/D97</f>
        <v>0.29525908952474877</v>
      </c>
      <c r="F95" s="5"/>
      <c r="G95" s="16" t="s">
        <v>18</v>
      </c>
      <c r="H95" s="11">
        <v>33300</v>
      </c>
      <c r="I95" s="12">
        <f>H95/H97</f>
        <v>0.21807465618860511</v>
      </c>
      <c r="J95" s="116">
        <v>194.83</v>
      </c>
      <c r="K95" s="14">
        <f>J95/J97</f>
        <v>0.21003665373005606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82100</v>
      </c>
      <c r="C97" s="21">
        <f>SUM(C91:C96)</f>
        <v>1</v>
      </c>
      <c r="D97" s="22">
        <f>SUM(D91:D96)</f>
        <v>689.53</v>
      </c>
      <c r="E97" s="23">
        <f>SUM(E91:E95)</f>
        <v>1</v>
      </c>
      <c r="G97" s="19" t="s">
        <v>19</v>
      </c>
      <c r="H97" s="20">
        <f>SUM(H91:H96)</f>
        <v>152700</v>
      </c>
      <c r="I97" s="21">
        <f>SUM(I91:I96)</f>
        <v>1</v>
      </c>
      <c r="J97" s="22">
        <f>SUM(J91:J96)</f>
        <v>927.6</v>
      </c>
      <c r="K97" s="23">
        <f>SUM(K91:K96)</f>
        <v>1</v>
      </c>
    </row>
    <row r="98" spans="1:11" ht="13.8" thickBot="1" x14ac:dyDescent="0.3">
      <c r="A98" s="277"/>
      <c r="B98" s="278"/>
      <c r="C98" s="278"/>
      <c r="D98" s="278"/>
      <c r="E98" s="279"/>
      <c r="F98" s="2"/>
      <c r="G98" s="277"/>
      <c r="H98" s="278"/>
      <c r="I98" s="278"/>
      <c r="J98" s="278"/>
      <c r="K98" s="279"/>
    </row>
    <row r="99" spans="1:11" x14ac:dyDescent="0.25">
      <c r="A99" s="280" t="s">
        <v>0</v>
      </c>
      <c r="B99" s="281"/>
      <c r="C99" s="281"/>
      <c r="D99" s="281"/>
      <c r="E99" s="282"/>
      <c r="F99" s="2"/>
      <c r="G99" s="280" t="s">
        <v>1</v>
      </c>
      <c r="H99" s="281"/>
      <c r="I99" s="281"/>
      <c r="J99" s="281"/>
      <c r="K99" s="282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10100</v>
      </c>
      <c r="C103" s="12">
        <f>B103/B109</f>
        <v>0.11272321428571429</v>
      </c>
      <c r="D103" s="116">
        <v>116.6</v>
      </c>
      <c r="E103" s="14">
        <f>D103/D109</f>
        <v>0.1631157058321559</v>
      </c>
      <c r="F103" s="15"/>
      <c r="G103" s="16" t="s">
        <v>10</v>
      </c>
      <c r="H103" s="11">
        <v>32600</v>
      </c>
      <c r="I103" s="12">
        <f>H103/H109</f>
        <v>0.22390109890109891</v>
      </c>
      <c r="J103" s="116">
        <v>192.46</v>
      </c>
      <c r="K103" s="14">
        <f>J103/J109</f>
        <v>0.21298068942621592</v>
      </c>
    </row>
    <row r="104" spans="1:11" x14ac:dyDescent="0.25">
      <c r="A104" s="16" t="s">
        <v>11</v>
      </c>
      <c r="B104" s="11">
        <v>16400</v>
      </c>
      <c r="C104" s="12">
        <f>B104/B109</f>
        <v>0.18303571428571427</v>
      </c>
      <c r="D104" s="116">
        <v>137.84</v>
      </c>
      <c r="E104" s="14">
        <f>D104/D109</f>
        <v>0.1928290642530392</v>
      </c>
      <c r="F104" s="15"/>
      <c r="G104" s="16" t="s">
        <v>12</v>
      </c>
      <c r="H104" s="11">
        <v>36800</v>
      </c>
      <c r="I104" s="12">
        <f>H104/H109</f>
        <v>0.25274725274725274</v>
      </c>
      <c r="J104" s="116">
        <v>206.62</v>
      </c>
      <c r="K104" s="14">
        <f>J104/J109</f>
        <v>0.22865047308139214</v>
      </c>
    </row>
    <row r="105" spans="1:11" x14ac:dyDescent="0.25">
      <c r="A105" s="16" t="s">
        <v>13</v>
      </c>
      <c r="B105" s="11">
        <v>18500</v>
      </c>
      <c r="C105" s="12">
        <f>B105/B109</f>
        <v>0.20647321428571427</v>
      </c>
      <c r="D105" s="116">
        <v>144.91999999999999</v>
      </c>
      <c r="E105" s="14">
        <f>D105/D109</f>
        <v>0.20273351706000028</v>
      </c>
      <c r="F105" s="15"/>
      <c r="G105" s="16" t="s">
        <v>14</v>
      </c>
      <c r="H105" s="11">
        <v>30000</v>
      </c>
      <c r="I105" s="12">
        <f>H105/H109</f>
        <v>0.20604395604395603</v>
      </c>
      <c r="J105" s="116">
        <v>183.7</v>
      </c>
      <c r="K105" s="14">
        <f>J105/J109</f>
        <v>0.20328667072428483</v>
      </c>
    </row>
    <row r="106" spans="1:11" x14ac:dyDescent="0.25">
      <c r="A106" s="16" t="s">
        <v>15</v>
      </c>
      <c r="B106" s="11">
        <v>9900</v>
      </c>
      <c r="C106" s="12">
        <f>B106/B109</f>
        <v>0.11049107142857142</v>
      </c>
      <c r="D106" s="116">
        <v>115.92</v>
      </c>
      <c r="E106" s="14">
        <f>D106/D109</f>
        <v>0.16216443070380371</v>
      </c>
      <c r="F106" s="15"/>
      <c r="G106" s="144" t="s">
        <v>16</v>
      </c>
      <c r="H106" s="11">
        <v>20900</v>
      </c>
      <c r="I106" s="12">
        <f>H106/H109</f>
        <v>0.14354395604395603</v>
      </c>
      <c r="J106" s="116">
        <v>153.02000000000001</v>
      </c>
      <c r="K106" s="14">
        <f>J106/J109</f>
        <v>0.16933547280473638</v>
      </c>
    </row>
    <row r="107" spans="1:11" x14ac:dyDescent="0.25">
      <c r="A107" s="16" t="s">
        <v>17</v>
      </c>
      <c r="B107" s="11">
        <v>34700</v>
      </c>
      <c r="C107" s="12">
        <f>B107/B109</f>
        <v>0.3872767857142857</v>
      </c>
      <c r="D107" s="116">
        <v>199.55</v>
      </c>
      <c r="E107" s="14">
        <f>D107/D109</f>
        <v>0.279157282151001</v>
      </c>
      <c r="F107" s="5"/>
      <c r="G107" s="16" t="s">
        <v>18</v>
      </c>
      <c r="H107" s="11">
        <v>25300</v>
      </c>
      <c r="I107" s="12">
        <f>H107/H109</f>
        <v>0.17376373626373626</v>
      </c>
      <c r="J107" s="116">
        <v>167.85</v>
      </c>
      <c r="K107" s="14">
        <f>J107/J109</f>
        <v>0.18574669396337076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89600</v>
      </c>
      <c r="C109" s="21">
        <f>SUM(C103:C108)</f>
        <v>0.99999999999999989</v>
      </c>
      <c r="D109" s="22">
        <f>SUM(D103:D108)</f>
        <v>714.82999999999993</v>
      </c>
      <c r="E109" s="23">
        <f>SUM(E103:E107)</f>
        <v>1</v>
      </c>
      <c r="F109" s="47"/>
      <c r="G109" s="19" t="s">
        <v>19</v>
      </c>
      <c r="H109" s="20">
        <f>SUM(H103:H108)</f>
        <v>145600</v>
      </c>
      <c r="I109" s="21">
        <f>SUM(I103:I108)</f>
        <v>1</v>
      </c>
      <c r="J109" s="22">
        <f>SUM(J103:J108)</f>
        <v>903.65</v>
      </c>
      <c r="K109" s="23">
        <f>SUM(K103:K108)</f>
        <v>1</v>
      </c>
    </row>
    <row r="110" spans="1:11" ht="13.8" thickBot="1" x14ac:dyDescent="0.3">
      <c r="A110" s="277"/>
      <c r="B110" s="278"/>
      <c r="C110" s="278"/>
      <c r="D110" s="278"/>
      <c r="E110" s="279"/>
      <c r="F110" s="2"/>
      <c r="G110" s="277"/>
      <c r="H110" s="278"/>
      <c r="I110" s="278"/>
      <c r="J110" s="278"/>
      <c r="K110" s="279"/>
    </row>
    <row r="111" spans="1:11" x14ac:dyDescent="0.25">
      <c r="A111" s="280" t="s">
        <v>0</v>
      </c>
      <c r="B111" s="281"/>
      <c r="C111" s="281"/>
      <c r="D111" s="281"/>
      <c r="E111" s="282"/>
      <c r="F111" s="114"/>
      <c r="G111" s="280" t="s">
        <v>1</v>
      </c>
      <c r="H111" s="281"/>
      <c r="I111" s="281"/>
      <c r="J111" s="281"/>
      <c r="K111" s="282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13500</v>
      </c>
      <c r="C115" s="12">
        <f>B115/B121</f>
        <v>9.5948827292110878E-2</v>
      </c>
      <c r="D115" s="116">
        <v>128.72</v>
      </c>
      <c r="E115" s="14">
        <f>D115/D121</f>
        <v>0.14323867177067567</v>
      </c>
      <c r="F115" s="15"/>
      <c r="G115" s="16" t="s">
        <v>10</v>
      </c>
      <c r="H115" s="11">
        <v>51900</v>
      </c>
      <c r="I115" s="12">
        <f>H115/H121</f>
        <v>0.18261787473610133</v>
      </c>
      <c r="J115" s="116">
        <v>258.86</v>
      </c>
      <c r="K115" s="14">
        <f>J115/J121</f>
        <v>0.18187055616446057</v>
      </c>
    </row>
    <row r="116" spans="1:11" x14ac:dyDescent="0.25">
      <c r="A116" s="16" t="s">
        <v>11</v>
      </c>
      <c r="B116" s="11">
        <v>24100</v>
      </c>
      <c r="C116" s="12">
        <f>B116/B121</f>
        <v>0.17128642501776831</v>
      </c>
      <c r="D116" s="116">
        <v>164.64</v>
      </c>
      <c r="E116" s="14">
        <f>D116/D121</f>
        <v>0.18321018427846519</v>
      </c>
      <c r="F116" s="15"/>
      <c r="G116" s="16" t="s">
        <v>12</v>
      </c>
      <c r="H116" s="11">
        <v>59200</v>
      </c>
      <c r="I116" s="12">
        <f>H116/H121</f>
        <v>0.20830401125967629</v>
      </c>
      <c r="J116" s="116">
        <v>289.45999999999998</v>
      </c>
      <c r="K116" s="14">
        <f>J116/J121</f>
        <v>0.20336958660034285</v>
      </c>
    </row>
    <row r="117" spans="1:11" x14ac:dyDescent="0.25">
      <c r="A117" s="16" t="s">
        <v>13</v>
      </c>
      <c r="B117" s="11">
        <v>27400</v>
      </c>
      <c r="C117" s="12">
        <f>B117/B121</f>
        <v>0.19474058280028431</v>
      </c>
      <c r="D117" s="116">
        <v>175.82</v>
      </c>
      <c r="E117" s="14">
        <f>D117/D121</f>
        <v>0.19565120626724825</v>
      </c>
      <c r="F117" s="15"/>
      <c r="G117" s="16" t="s">
        <v>14</v>
      </c>
      <c r="H117" s="11">
        <v>83200</v>
      </c>
      <c r="I117" s="12">
        <f>H117/H121</f>
        <v>0.29275158339197749</v>
      </c>
      <c r="J117" s="116">
        <v>397.86</v>
      </c>
      <c r="K117" s="14">
        <f>J117/J121</f>
        <v>0.27952955062810897</v>
      </c>
    </row>
    <row r="118" spans="1:11" x14ac:dyDescent="0.25">
      <c r="A118" s="16" t="s">
        <v>15</v>
      </c>
      <c r="B118" s="11">
        <v>15500</v>
      </c>
      <c r="C118" s="12">
        <f>B118/B121</f>
        <v>0.11016346837242359</v>
      </c>
      <c r="D118" s="116">
        <v>135.49</v>
      </c>
      <c r="E118" s="14">
        <f>D118/D121</f>
        <v>0.1507722781091427</v>
      </c>
      <c r="F118" s="15"/>
      <c r="G118" s="144" t="s">
        <v>16</v>
      </c>
      <c r="H118" s="11">
        <v>30100</v>
      </c>
      <c r="I118" s="12">
        <f>H118/H121</f>
        <v>0.10591133004926108</v>
      </c>
      <c r="J118" s="116">
        <v>184.98</v>
      </c>
      <c r="K118" s="14">
        <f>J118/J121</f>
        <v>0.12996374673299046</v>
      </c>
    </row>
    <row r="119" spans="1:11" x14ac:dyDescent="0.25">
      <c r="A119" s="16" t="s">
        <v>17</v>
      </c>
      <c r="B119" s="11">
        <v>60200</v>
      </c>
      <c r="C119" s="12">
        <f>B119/B121</f>
        <v>0.42786069651741293</v>
      </c>
      <c r="D119" s="116">
        <v>293.97000000000003</v>
      </c>
      <c r="E119" s="14">
        <f>D119/D121</f>
        <v>0.3271276595744681</v>
      </c>
      <c r="F119" s="5"/>
      <c r="G119" s="16" t="s">
        <v>18</v>
      </c>
      <c r="H119" s="11">
        <v>59800</v>
      </c>
      <c r="I119" s="12">
        <f>H119/H121</f>
        <v>0.21041520056298382</v>
      </c>
      <c r="J119" s="116">
        <v>292.16000000000003</v>
      </c>
      <c r="K119" s="14">
        <f>J119/J121</f>
        <v>0.2052665598740972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SUM(B115:B119)</f>
        <v>140700</v>
      </c>
      <c r="C121" s="21">
        <f>SUM(C115:C120)</f>
        <v>1</v>
      </c>
      <c r="D121" s="22">
        <f>SUM(D115:D120)</f>
        <v>898.6400000000001</v>
      </c>
      <c r="E121" s="23">
        <f>SUM(E115:E119)</f>
        <v>1</v>
      </c>
      <c r="G121" s="19" t="s">
        <v>19</v>
      </c>
      <c r="H121" s="20">
        <f>SUM(H115:H120)</f>
        <v>284200</v>
      </c>
      <c r="I121" s="21">
        <f>SUM(I115:I120)</f>
        <v>1</v>
      </c>
      <c r="J121" s="22">
        <f>SUM(J115:J120)</f>
        <v>1423.32</v>
      </c>
      <c r="K121" s="23">
        <f>SUM(K115:K120)</f>
        <v>1</v>
      </c>
    </row>
    <row r="122" spans="1:11" ht="13.8" thickBot="1" x14ac:dyDescent="0.3">
      <c r="A122" s="277"/>
      <c r="B122" s="278"/>
      <c r="C122" s="278"/>
      <c r="D122" s="278"/>
      <c r="E122" s="279"/>
      <c r="F122" s="2"/>
      <c r="G122" s="277"/>
      <c r="H122" s="278"/>
      <c r="I122" s="278"/>
      <c r="J122" s="278"/>
      <c r="K122" s="279"/>
    </row>
    <row r="123" spans="1:11" x14ac:dyDescent="0.25">
      <c r="A123" s="280" t="s">
        <v>0</v>
      </c>
      <c r="B123" s="281"/>
      <c r="C123" s="281"/>
      <c r="D123" s="281"/>
      <c r="E123" s="282"/>
      <c r="F123" s="2"/>
      <c r="G123" s="280" t="s">
        <v>1</v>
      </c>
      <c r="H123" s="281"/>
      <c r="I123" s="281"/>
      <c r="J123" s="281"/>
      <c r="K123" s="282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9100</v>
      </c>
      <c r="C127" s="12">
        <f>B127/B133</f>
        <v>0.12517193947730398</v>
      </c>
      <c r="D127" s="116">
        <v>113.81</v>
      </c>
      <c r="E127" s="14">
        <f>D127/D133</f>
        <v>0.17213424686540529</v>
      </c>
      <c r="F127" s="15"/>
      <c r="G127" s="16" t="s">
        <v>10</v>
      </c>
      <c r="H127" s="11">
        <v>39700</v>
      </c>
      <c r="I127" s="12">
        <f>H127/H133</f>
        <v>0.26915254237288133</v>
      </c>
      <c r="J127" s="116">
        <v>217.51</v>
      </c>
      <c r="K127" s="14">
        <f>J127/J133</f>
        <v>0.23780161151016213</v>
      </c>
    </row>
    <row r="128" spans="1:11" x14ac:dyDescent="0.25">
      <c r="A128" s="16" t="s">
        <v>11</v>
      </c>
      <c r="B128" s="11">
        <v>11300</v>
      </c>
      <c r="C128" s="12">
        <f>B128/B133</f>
        <v>0.15543328748280605</v>
      </c>
      <c r="D128" s="116">
        <v>121.25</v>
      </c>
      <c r="E128" s="14">
        <f>D128/D133</f>
        <v>0.18338702602961418</v>
      </c>
      <c r="F128" s="15"/>
      <c r="G128" s="16" t="s">
        <v>12</v>
      </c>
      <c r="H128" s="11">
        <v>38500</v>
      </c>
      <c r="I128" s="12">
        <f>H128/H133</f>
        <v>0.26101694915254237</v>
      </c>
      <c r="J128" s="116">
        <v>213.44</v>
      </c>
      <c r="K128" s="14">
        <f>J128/J133</f>
        <v>0.23335191927143123</v>
      </c>
    </row>
    <row r="129" spans="1:11" x14ac:dyDescent="0.25">
      <c r="A129" s="16" t="s">
        <v>13</v>
      </c>
      <c r="B129" s="11">
        <v>12500</v>
      </c>
      <c r="C129" s="12">
        <f>B129/B133</f>
        <v>0.17193947730398901</v>
      </c>
      <c r="D129" s="116">
        <v>125.32</v>
      </c>
      <c r="E129" s="14">
        <f>D129/D133</f>
        <v>0.18954278022293813</v>
      </c>
      <c r="F129" s="15"/>
      <c r="G129" s="16" t="s">
        <v>14</v>
      </c>
      <c r="H129" s="11">
        <v>25200</v>
      </c>
      <c r="I129" s="12">
        <f>H129/H133</f>
        <v>0.17084745762711864</v>
      </c>
      <c r="J129" s="116">
        <v>168.35</v>
      </c>
      <c r="K129" s="14">
        <f>J129/J133</f>
        <v>0.18405545169296031</v>
      </c>
    </row>
    <row r="130" spans="1:11" x14ac:dyDescent="0.25">
      <c r="A130" s="16" t="s">
        <v>15</v>
      </c>
      <c r="B130" s="11">
        <v>6200</v>
      </c>
      <c r="C130" s="12">
        <f>B130/B133</f>
        <v>8.528198074277854E-2</v>
      </c>
      <c r="D130" s="116">
        <v>103.96</v>
      </c>
      <c r="E130" s="14">
        <f>D130/D133</f>
        <v>0.15723641423537063</v>
      </c>
      <c r="F130" s="15"/>
      <c r="G130" s="144" t="s">
        <v>16</v>
      </c>
      <c r="H130" s="11">
        <v>17300</v>
      </c>
      <c r="I130" s="12">
        <f>H130/H133</f>
        <v>0.11728813559322034</v>
      </c>
      <c r="J130" s="116">
        <v>141.59</v>
      </c>
      <c r="K130" s="14">
        <f>J130/J133</f>
        <v>0.15479899854592369</v>
      </c>
    </row>
    <row r="131" spans="1:11" x14ac:dyDescent="0.25">
      <c r="A131" s="16" t="s">
        <v>17</v>
      </c>
      <c r="B131" s="11">
        <v>33600</v>
      </c>
      <c r="C131" s="12">
        <f>B131/B133</f>
        <v>0.46217331499312242</v>
      </c>
      <c r="D131" s="116">
        <v>196.83</v>
      </c>
      <c r="E131" s="14">
        <f>D131/D133</f>
        <v>0.29769953264667187</v>
      </c>
      <c r="F131" s="5"/>
      <c r="G131" s="16" t="s">
        <v>18</v>
      </c>
      <c r="H131" s="11">
        <v>26800</v>
      </c>
      <c r="I131" s="12">
        <f>H131/H133</f>
        <v>0.18169491525423728</v>
      </c>
      <c r="J131" s="116">
        <v>173.78</v>
      </c>
      <c r="K131" s="14">
        <f>J131/J133</f>
        <v>0.18999201897952267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72700</v>
      </c>
      <c r="C133" s="21">
        <f>SUM(C127:C132)</f>
        <v>1</v>
      </c>
      <c r="D133" s="22">
        <f>SUM(D127:D132)</f>
        <v>661.17</v>
      </c>
      <c r="E133" s="23">
        <f>SUM(E127:E131)</f>
        <v>1</v>
      </c>
      <c r="G133" s="19" t="s">
        <v>19</v>
      </c>
      <c r="H133" s="20">
        <f>SUM(H127:H132)</f>
        <v>147500</v>
      </c>
      <c r="I133" s="21">
        <f>SUM(I127:I132)</f>
        <v>1</v>
      </c>
      <c r="J133" s="22">
        <f>SUM(J127:J132)</f>
        <v>914.67</v>
      </c>
      <c r="K133" s="23">
        <f>SUM(K127:K132)</f>
        <v>1</v>
      </c>
    </row>
    <row r="134" spans="1:11" ht="13.8" thickBot="1" x14ac:dyDescent="0.3">
      <c r="A134" s="277"/>
      <c r="B134" s="278"/>
      <c r="C134" s="278"/>
      <c r="D134" s="278"/>
      <c r="E134" s="279"/>
      <c r="F134" s="2"/>
      <c r="G134" s="277"/>
      <c r="H134" s="278"/>
      <c r="I134" s="278"/>
      <c r="J134" s="278"/>
      <c r="K134" s="279"/>
    </row>
    <row r="135" spans="1:11" x14ac:dyDescent="0.25">
      <c r="A135" s="280" t="s">
        <v>0</v>
      </c>
      <c r="B135" s="281"/>
      <c r="C135" s="281"/>
      <c r="D135" s="281"/>
      <c r="E135" s="282"/>
      <c r="F135" s="2"/>
      <c r="G135" s="280" t="s">
        <v>1</v>
      </c>
      <c r="H135" s="281"/>
      <c r="I135" s="281"/>
      <c r="J135" s="281"/>
      <c r="K135" s="282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6800</v>
      </c>
      <c r="C139" s="12">
        <f>B139/B145</f>
        <v>0.10559006211180125</v>
      </c>
      <c r="D139" s="116">
        <v>106</v>
      </c>
      <c r="E139" s="14">
        <f>D139/D145</f>
        <v>0.16744332991074956</v>
      </c>
      <c r="F139" s="15"/>
      <c r="G139" s="16" t="s">
        <v>10</v>
      </c>
      <c r="H139" s="11">
        <v>26700</v>
      </c>
      <c r="I139" s="12">
        <f>H139/H145</f>
        <v>0.15568513119533528</v>
      </c>
      <c r="J139" s="116">
        <v>173.45</v>
      </c>
      <c r="K139" s="14">
        <f>J139/J145</f>
        <v>0.16981926413283988</v>
      </c>
    </row>
    <row r="140" spans="1:11" x14ac:dyDescent="0.25">
      <c r="A140" s="16" t="s">
        <v>11</v>
      </c>
      <c r="B140" s="11">
        <v>11400</v>
      </c>
      <c r="C140" s="12">
        <f>B140/B145</f>
        <v>0.17701863354037267</v>
      </c>
      <c r="D140" s="116">
        <v>121.59</v>
      </c>
      <c r="E140" s="14">
        <f>D140/D145</f>
        <v>0.19207013664007586</v>
      </c>
      <c r="F140" s="15"/>
      <c r="G140" s="16" t="s">
        <v>12</v>
      </c>
      <c r="H140" s="11">
        <v>26900</v>
      </c>
      <c r="I140" s="12">
        <f>H140/H145</f>
        <v>0.15685131195335278</v>
      </c>
      <c r="J140" s="116">
        <v>174.12</v>
      </c>
      <c r="K140" s="14">
        <f>J140/J145</f>
        <v>0.17047523938201259</v>
      </c>
    </row>
    <row r="141" spans="1:11" x14ac:dyDescent="0.25">
      <c r="A141" s="16" t="s">
        <v>13</v>
      </c>
      <c r="B141" s="11">
        <v>11900</v>
      </c>
      <c r="C141" s="12">
        <f>B141/B145</f>
        <v>0.18478260869565216</v>
      </c>
      <c r="D141" s="116">
        <v>123.3</v>
      </c>
      <c r="E141" s="14">
        <f>D141/D145</f>
        <v>0.19477134507542848</v>
      </c>
      <c r="F141" s="15"/>
      <c r="G141" s="16" t="s">
        <v>14</v>
      </c>
      <c r="H141" s="11">
        <v>76500</v>
      </c>
      <c r="I141" s="12">
        <f>H141/H145</f>
        <v>0.44606413994169097</v>
      </c>
      <c r="J141" s="116">
        <v>367.59</v>
      </c>
      <c r="K141" s="14">
        <f>J141/J145</f>
        <v>0.35989543558714676</v>
      </c>
    </row>
    <row r="142" spans="1:11" x14ac:dyDescent="0.25">
      <c r="A142" s="16" t="s">
        <v>15</v>
      </c>
      <c r="B142" s="11">
        <v>6400</v>
      </c>
      <c r="C142" s="12">
        <f>B142/B145</f>
        <v>9.9378881987577633E-2</v>
      </c>
      <c r="D142" s="116">
        <v>104.65</v>
      </c>
      <c r="E142" s="14">
        <f>D142/D145</f>
        <v>0.16531079693547115</v>
      </c>
      <c r="F142" s="15"/>
      <c r="G142" s="144" t="s">
        <v>16</v>
      </c>
      <c r="H142" s="11">
        <v>14500</v>
      </c>
      <c r="I142" s="12">
        <f>H142/H145</f>
        <v>8.4548104956268216E-2</v>
      </c>
      <c r="J142" s="116">
        <v>132.1</v>
      </c>
      <c r="K142" s="14">
        <f>J142/J145</f>
        <v>0.12933482151598816</v>
      </c>
    </row>
    <row r="143" spans="1:11" x14ac:dyDescent="0.25">
      <c r="A143" s="16" t="s">
        <v>17</v>
      </c>
      <c r="B143" s="11">
        <v>27900</v>
      </c>
      <c r="C143" s="12">
        <f>B143/B145</f>
        <v>0.43322981366459629</v>
      </c>
      <c r="D143" s="116">
        <v>177.51</v>
      </c>
      <c r="E143" s="14">
        <f>D143/D145</f>
        <v>0.280404391438275</v>
      </c>
      <c r="F143" s="5"/>
      <c r="G143" s="16" t="s">
        <v>18</v>
      </c>
      <c r="H143" s="11">
        <v>26900</v>
      </c>
      <c r="I143" s="12">
        <f>H143/H145</f>
        <v>0.15685131195335278</v>
      </c>
      <c r="J143" s="116">
        <v>174.12</v>
      </c>
      <c r="K143" s="14">
        <f>J143/J145</f>
        <v>0.17047523938201259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64400</v>
      </c>
      <c r="C145" s="21">
        <f>SUM(C139:C144)</f>
        <v>1</v>
      </c>
      <c r="D145" s="22">
        <f>SUM(D139:D144)</f>
        <v>633.04999999999995</v>
      </c>
      <c r="E145" s="23">
        <f>SUM(E139:E143)</f>
        <v>1</v>
      </c>
      <c r="F145" s="47"/>
      <c r="G145" s="19" t="s">
        <v>19</v>
      </c>
      <c r="H145" s="20">
        <f>SUM(H139:H144)</f>
        <v>171500</v>
      </c>
      <c r="I145" s="21">
        <f>SUM(I139:I144)</f>
        <v>1</v>
      </c>
      <c r="J145" s="22">
        <f>SUM(J139:J144)</f>
        <v>1021.38</v>
      </c>
      <c r="K145" s="23">
        <f>SUM(K139:K144)</f>
        <v>1</v>
      </c>
    </row>
  </sheetData>
  <mergeCells count="47">
    <mergeCell ref="E1:G1"/>
    <mergeCell ref="A2:E2"/>
    <mergeCell ref="G2:K2"/>
    <mergeCell ref="A14:E14"/>
    <mergeCell ref="G14:K14"/>
    <mergeCell ref="A15:E15"/>
    <mergeCell ref="G15:K15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25" right="0.25" top="0.75" bottom="0.75" header="0.3" footer="0.3"/>
  <pageSetup orientation="portrait" r:id="rId1"/>
  <rowBreaks count="3" manualBreakCount="3">
    <brk id="49" max="16383" man="1"/>
    <brk id="97" max="16383" man="1"/>
    <brk id="146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indexed="48"/>
  </sheetPr>
  <dimension ref="B1:L146"/>
  <sheetViews>
    <sheetView workbookViewId="0">
      <selection activeCell="F1" sqref="F1:H1"/>
    </sheetView>
  </sheetViews>
  <sheetFormatPr defaultColWidth="8.88671875" defaultRowHeight="13.2" x14ac:dyDescent="0.25"/>
  <cols>
    <col min="1" max="1" width="5" customWidth="1"/>
    <col min="2" max="5" width="10.44140625" bestFit="1" customWidth="1"/>
    <col min="6" max="6" width="10.88671875" bestFit="1" customWidth="1"/>
    <col min="7" max="7" width="5.109375" customWidth="1"/>
    <col min="8" max="10" width="10.44140625" bestFit="1" customWidth="1"/>
    <col min="11" max="11" width="11.44140625" bestFit="1" customWidth="1"/>
    <col min="12" max="12" width="10.88671875" bestFit="1" customWidth="1"/>
  </cols>
  <sheetData>
    <row r="1" spans="2:12" ht="13.8" thickBot="1" x14ac:dyDescent="0.3">
      <c r="F1" s="288" t="s">
        <v>143</v>
      </c>
      <c r="G1" s="287"/>
      <c r="H1" s="287"/>
    </row>
    <row r="2" spans="2:12" x14ac:dyDescent="0.25">
      <c r="B2" s="280" t="s">
        <v>0</v>
      </c>
      <c r="C2" s="289"/>
      <c r="D2" s="289"/>
      <c r="E2" s="289"/>
      <c r="F2" s="290"/>
      <c r="G2" s="2"/>
      <c r="H2" s="280" t="s">
        <v>1</v>
      </c>
      <c r="I2" s="289"/>
      <c r="J2" s="289"/>
      <c r="K2" s="289"/>
      <c r="L2" s="290"/>
    </row>
    <row r="3" spans="2:12" x14ac:dyDescent="0.25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5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5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5">
      <c r="B6" s="16" t="s">
        <v>9</v>
      </c>
      <c r="C6" s="11">
        <v>6200</v>
      </c>
      <c r="D6" s="12">
        <f>C6/C12</f>
        <v>7.0135746606334842E-2</v>
      </c>
      <c r="E6" s="13">
        <v>50.86</v>
      </c>
      <c r="F6" s="14">
        <f>E6/E12</f>
        <v>0.13932719701950472</v>
      </c>
      <c r="G6" s="15"/>
      <c r="H6" s="16" t="s">
        <v>10</v>
      </c>
      <c r="I6" s="11">
        <v>53300</v>
      </c>
      <c r="J6" s="12">
        <f>I6/I12</f>
        <v>0.31371394938198943</v>
      </c>
      <c r="K6" s="13">
        <v>141.75</v>
      </c>
      <c r="L6" s="14">
        <f>K6/K12</f>
        <v>0.27138535763516619</v>
      </c>
    </row>
    <row r="7" spans="2:12" x14ac:dyDescent="0.25">
      <c r="B7" s="16" t="s">
        <v>11</v>
      </c>
      <c r="C7" s="11">
        <v>14800</v>
      </c>
      <c r="D7" s="12">
        <f>C7/C12</f>
        <v>0.167420814479638</v>
      </c>
      <c r="E7" s="13">
        <v>67.45</v>
      </c>
      <c r="F7" s="14">
        <f>E7/E12</f>
        <v>0.18477427131273289</v>
      </c>
      <c r="G7" s="15"/>
      <c r="H7" s="16" t="s">
        <v>12</v>
      </c>
      <c r="I7" s="11">
        <v>21200</v>
      </c>
      <c r="J7" s="12">
        <f>I7/I12</f>
        <v>0.12477928193054738</v>
      </c>
      <c r="K7" s="13">
        <v>79.81</v>
      </c>
      <c r="L7" s="14">
        <f>K7/K12</f>
        <v>0.15279905039056518</v>
      </c>
    </row>
    <row r="8" spans="2:12" x14ac:dyDescent="0.25">
      <c r="B8" s="16" t="s">
        <v>13</v>
      </c>
      <c r="C8" s="11">
        <v>10200</v>
      </c>
      <c r="D8" s="12">
        <f>C8/C12</f>
        <v>0.11538461538461539</v>
      </c>
      <c r="E8" s="13">
        <v>58.58</v>
      </c>
      <c r="F8" s="14">
        <f>E8/E12</f>
        <v>0.16047556432171817</v>
      </c>
      <c r="G8" s="15"/>
      <c r="H8" s="16" t="s">
        <v>14</v>
      </c>
      <c r="I8" s="11">
        <v>59900</v>
      </c>
      <c r="J8" s="12">
        <f>I8/I12</f>
        <v>0.35256032960565037</v>
      </c>
      <c r="K8" s="13">
        <v>154.47</v>
      </c>
      <c r="L8" s="14">
        <f>K8/K12</f>
        <v>0.29573824475417371</v>
      </c>
    </row>
    <row r="9" spans="2:12" x14ac:dyDescent="0.25">
      <c r="B9" s="16" t="s">
        <v>15</v>
      </c>
      <c r="C9" s="11">
        <v>10800</v>
      </c>
      <c r="D9" s="12">
        <f>C9/C12</f>
        <v>0.12217194570135746</v>
      </c>
      <c r="E9" s="13">
        <v>59.73</v>
      </c>
      <c r="F9" s="14">
        <f>E9/E12</f>
        <v>0.16362590401051941</v>
      </c>
      <c r="G9" s="15"/>
      <c r="H9" s="16" t="s">
        <v>16</v>
      </c>
      <c r="I9" s="11">
        <v>14300</v>
      </c>
      <c r="J9" s="12">
        <f>I9/I12</f>
        <v>8.4167157151265451E-2</v>
      </c>
      <c r="K9" s="13">
        <v>66.48</v>
      </c>
      <c r="L9" s="14">
        <f>K9/K12</f>
        <v>0.12727829682952982</v>
      </c>
    </row>
    <row r="10" spans="2:12" x14ac:dyDescent="0.25">
      <c r="B10" s="16" t="s">
        <v>17</v>
      </c>
      <c r="C10" s="11">
        <v>46400</v>
      </c>
      <c r="D10" s="12">
        <f>C10/C12</f>
        <v>0.52488687782805432</v>
      </c>
      <c r="E10" s="13">
        <v>128.41999999999999</v>
      </c>
      <c r="F10" s="14">
        <f>E10/E12</f>
        <v>0.35179706333552485</v>
      </c>
      <c r="G10" s="15"/>
      <c r="H10" s="16" t="s">
        <v>18</v>
      </c>
      <c r="I10" s="11">
        <v>21200</v>
      </c>
      <c r="J10" s="12">
        <f>I10/I12</f>
        <v>0.12477928193054738</v>
      </c>
      <c r="K10" s="13">
        <v>79.81</v>
      </c>
      <c r="L10" s="14">
        <f>K10/K12</f>
        <v>0.15279905039056518</v>
      </c>
    </row>
    <row r="11" spans="2:12" x14ac:dyDescent="0.25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8" thickBot="1" x14ac:dyDescent="0.3">
      <c r="B12" s="19" t="s">
        <v>19</v>
      </c>
      <c r="C12" s="20">
        <f>SUM(C6:C11)</f>
        <v>88400</v>
      </c>
      <c r="D12" s="21">
        <f>SUM(D6:D11)</f>
        <v>1</v>
      </c>
      <c r="E12" s="22">
        <f>SUM(E6:E11)</f>
        <v>365.03999999999996</v>
      </c>
      <c r="F12" s="23">
        <f>SUM(F6:F10)</f>
        <v>1</v>
      </c>
      <c r="G12" s="24"/>
      <c r="H12" s="19" t="s">
        <v>19</v>
      </c>
      <c r="I12" s="20">
        <f>SUM(I6:I11)</f>
        <v>169900</v>
      </c>
      <c r="J12" s="21">
        <f>SUM(J6:J11)</f>
        <v>1</v>
      </c>
      <c r="K12" s="22">
        <f>SUM(K6:K11)</f>
        <v>522.31999999999994</v>
      </c>
      <c r="L12" s="23">
        <f>SUM(L6:L11)</f>
        <v>1</v>
      </c>
    </row>
    <row r="13" spans="2:12" ht="13.8" thickBot="1" x14ac:dyDescent="0.3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8" thickBot="1" x14ac:dyDescent="0.3">
      <c r="B14" s="277"/>
      <c r="C14" s="278"/>
      <c r="D14" s="278"/>
      <c r="E14" s="278"/>
      <c r="F14" s="279"/>
      <c r="G14" s="2"/>
      <c r="H14" s="277"/>
      <c r="I14" s="278"/>
      <c r="J14" s="278"/>
      <c r="K14" s="278"/>
      <c r="L14" s="279"/>
    </row>
    <row r="15" spans="2:12" x14ac:dyDescent="0.25">
      <c r="B15" s="280" t="s">
        <v>0</v>
      </c>
      <c r="C15" s="289"/>
      <c r="D15" s="289"/>
      <c r="E15" s="289"/>
      <c r="F15" s="290"/>
      <c r="G15" s="2"/>
      <c r="H15" s="280" t="s">
        <v>1</v>
      </c>
      <c r="I15" s="289"/>
      <c r="J15" s="289"/>
      <c r="K15" s="289"/>
      <c r="L15" s="290"/>
    </row>
    <row r="16" spans="2:12" x14ac:dyDescent="0.25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5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5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5">
      <c r="B19" s="16" t="s">
        <v>9</v>
      </c>
      <c r="C19" s="11">
        <v>8200</v>
      </c>
      <c r="D19" s="12">
        <f>C19/C25</f>
        <v>7.192982456140351E-2</v>
      </c>
      <c r="E19" s="13">
        <v>54.71</v>
      </c>
      <c r="F19" s="14">
        <f>E19/E25</f>
        <v>0.13201582935186526</v>
      </c>
      <c r="G19" s="15"/>
      <c r="H19" s="16" t="s">
        <v>10</v>
      </c>
      <c r="I19" s="11">
        <v>58600</v>
      </c>
      <c r="J19" s="12">
        <f>I19/I25</f>
        <v>0.25150214592274678</v>
      </c>
      <c r="K19" s="115">
        <v>151.97</v>
      </c>
      <c r="L19" s="14">
        <f>K19/K25</f>
        <v>0.23595627736546287</v>
      </c>
    </row>
    <row r="20" spans="2:12" x14ac:dyDescent="0.25">
      <c r="B20" s="16" t="s">
        <v>11</v>
      </c>
      <c r="C20" s="11">
        <v>19000</v>
      </c>
      <c r="D20" s="12">
        <f>C20/C25</f>
        <v>0.16666666666666666</v>
      </c>
      <c r="E20" s="13">
        <v>75.55</v>
      </c>
      <c r="F20" s="14">
        <f>E20/E25</f>
        <v>0.18230297765551856</v>
      </c>
      <c r="G20" s="15"/>
      <c r="H20" s="16" t="s">
        <v>12</v>
      </c>
      <c r="I20" s="11">
        <v>25000</v>
      </c>
      <c r="J20" s="12">
        <f>I20/I25</f>
        <v>0.1072961373390558</v>
      </c>
      <c r="K20" s="115">
        <v>87.13</v>
      </c>
      <c r="L20" s="14">
        <f>K20/K25</f>
        <v>0.13528242710306493</v>
      </c>
    </row>
    <row r="21" spans="2:12" x14ac:dyDescent="0.25">
      <c r="B21" s="16" t="s">
        <v>13</v>
      </c>
      <c r="C21" s="11">
        <v>12800</v>
      </c>
      <c r="D21" s="12">
        <f>C21/C25</f>
        <v>0.11228070175438597</v>
      </c>
      <c r="E21" s="13">
        <v>63.58</v>
      </c>
      <c r="F21" s="14">
        <f>E21/E25</f>
        <v>0.15341923652333384</v>
      </c>
      <c r="G21" s="15"/>
      <c r="H21" s="16" t="s">
        <v>14</v>
      </c>
      <c r="I21" s="11">
        <v>56500</v>
      </c>
      <c r="J21" s="12">
        <f>I21/I25</f>
        <v>0.24248927038626608</v>
      </c>
      <c r="K21" s="115">
        <v>147.91999999999999</v>
      </c>
      <c r="L21" s="14">
        <f>K21/K25</f>
        <v>0.22966804334999844</v>
      </c>
    </row>
    <row r="22" spans="2:12" x14ac:dyDescent="0.25">
      <c r="B22" s="16" t="s">
        <v>15</v>
      </c>
      <c r="C22" s="11">
        <v>16900</v>
      </c>
      <c r="D22" s="12">
        <f>C22/C25</f>
        <v>0.14824561403508771</v>
      </c>
      <c r="E22" s="13">
        <v>71.5</v>
      </c>
      <c r="F22" s="14">
        <f>E22/E25</f>
        <v>0.17253028328748615</v>
      </c>
      <c r="G22" s="15"/>
      <c r="H22" s="16" t="s">
        <v>16</v>
      </c>
      <c r="I22" s="11">
        <v>16900</v>
      </c>
      <c r="J22" s="12">
        <f>I22/I25</f>
        <v>7.2532188841201717E-2</v>
      </c>
      <c r="K22" s="115">
        <v>71.5</v>
      </c>
      <c r="L22" s="14">
        <f>K22/K25</f>
        <v>0.11101450175449493</v>
      </c>
    </row>
    <row r="23" spans="2:12" x14ac:dyDescent="0.25">
      <c r="B23" s="16" t="s">
        <v>17</v>
      </c>
      <c r="C23" s="18">
        <v>57100</v>
      </c>
      <c r="D23" s="12">
        <f>C23/C25</f>
        <v>0.50087719298245614</v>
      </c>
      <c r="E23" s="13">
        <v>149.08000000000001</v>
      </c>
      <c r="F23" s="14">
        <f>E23/E25</f>
        <v>0.35973167318179633</v>
      </c>
      <c r="G23" s="5"/>
      <c r="H23" s="16" t="s">
        <v>18</v>
      </c>
      <c r="I23" s="18">
        <v>76000</v>
      </c>
      <c r="J23" s="12">
        <f>I23/I25</f>
        <v>0.3261802575107296</v>
      </c>
      <c r="K23" s="115">
        <v>185.54</v>
      </c>
      <c r="L23" s="14">
        <f>K23/K25</f>
        <v>0.28807875042697889</v>
      </c>
    </row>
    <row r="24" spans="2:12" ht="13.8" thickBot="1" x14ac:dyDescent="0.3">
      <c r="B24" s="17"/>
      <c r="C24" s="20"/>
      <c r="D24" s="137"/>
      <c r="E24" s="22"/>
      <c r="F24" s="138"/>
      <c r="G24" s="24"/>
      <c r="H24" s="17"/>
      <c r="I24" s="20"/>
      <c r="J24" s="137"/>
      <c r="K24" s="22"/>
      <c r="L24" s="138"/>
    </row>
    <row r="25" spans="2:12" ht="13.8" thickBot="1" x14ac:dyDescent="0.3">
      <c r="B25" s="19" t="s">
        <v>19</v>
      </c>
      <c r="C25" s="20">
        <f>SUM(C19:C24)</f>
        <v>114000</v>
      </c>
      <c r="D25" s="21">
        <f>SUM(D19:D24)</f>
        <v>1</v>
      </c>
      <c r="E25" s="22">
        <f>SUM(E19:E24)</f>
        <v>414.41999999999996</v>
      </c>
      <c r="F25" s="23">
        <f>SUM(F19:F24)</f>
        <v>1</v>
      </c>
      <c r="G25" s="136"/>
      <c r="H25" s="19" t="s">
        <v>19</v>
      </c>
      <c r="I25" s="20">
        <f>SUM(I19:I24)</f>
        <v>233000</v>
      </c>
      <c r="J25" s="21">
        <f>SUM(J19:J24)</f>
        <v>1</v>
      </c>
      <c r="K25" s="22">
        <f>SUM(K19:K24)</f>
        <v>644.05999999999995</v>
      </c>
      <c r="L25" s="23">
        <f>SUM(L19:L24)</f>
        <v>1</v>
      </c>
    </row>
    <row r="26" spans="2:12" ht="13.8" thickBot="1" x14ac:dyDescent="0.3">
      <c r="B26" s="280"/>
      <c r="C26" s="289"/>
      <c r="D26" s="289"/>
      <c r="E26" s="289"/>
      <c r="F26" s="290"/>
      <c r="G26" s="2"/>
      <c r="H26" s="280"/>
      <c r="I26" s="289"/>
      <c r="J26" s="289"/>
      <c r="K26" s="289"/>
      <c r="L26" s="290"/>
    </row>
    <row r="27" spans="2:12" x14ac:dyDescent="0.25">
      <c r="B27" s="280" t="s">
        <v>0</v>
      </c>
      <c r="C27" s="281"/>
      <c r="D27" s="281"/>
      <c r="E27" s="281"/>
      <c r="F27" s="282"/>
      <c r="G27" s="2"/>
      <c r="H27" s="280" t="s">
        <v>1</v>
      </c>
      <c r="I27" s="281"/>
      <c r="J27" s="281"/>
      <c r="K27" s="281"/>
      <c r="L27" s="282"/>
    </row>
    <row r="28" spans="2:12" x14ac:dyDescent="0.25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5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5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5">
      <c r="B31" s="16" t="s">
        <v>9</v>
      </c>
      <c r="C31" s="119">
        <v>7100</v>
      </c>
      <c r="D31" s="12">
        <f>C31/C37</f>
        <v>5.3544494720965306E-2</v>
      </c>
      <c r="E31" s="120">
        <v>52.6</v>
      </c>
      <c r="F31" s="14">
        <f>E31/E37</f>
        <v>0.11680063951680952</v>
      </c>
      <c r="G31" s="15"/>
      <c r="H31" s="16" t="s">
        <v>10</v>
      </c>
      <c r="I31" s="11">
        <v>64200</v>
      </c>
      <c r="J31" s="12">
        <f>I31/I37</f>
        <v>0.23252444766388988</v>
      </c>
      <c r="K31" s="116">
        <v>162.78</v>
      </c>
      <c r="L31" s="14">
        <f>K31/K37</f>
        <v>0.2238387283078023</v>
      </c>
    </row>
    <row r="32" spans="2:12" x14ac:dyDescent="0.25">
      <c r="B32" s="16" t="s">
        <v>11</v>
      </c>
      <c r="C32" s="11">
        <v>25400</v>
      </c>
      <c r="D32" s="12">
        <f>C32/C37</f>
        <v>0.19155354449472098</v>
      </c>
      <c r="E32" s="116">
        <v>87.91</v>
      </c>
      <c r="F32" s="14">
        <f>E32/E37</f>
        <v>0.19520806501754229</v>
      </c>
      <c r="G32" s="15"/>
      <c r="H32" s="16" t="s">
        <v>12</v>
      </c>
      <c r="I32" s="11">
        <v>48000</v>
      </c>
      <c r="J32" s="12">
        <f>I32/I37</f>
        <v>0.17385005432814199</v>
      </c>
      <c r="K32" s="116">
        <v>131.51</v>
      </c>
      <c r="L32" s="14">
        <f>K32/K37</f>
        <v>0.18083936085366187</v>
      </c>
    </row>
    <row r="33" spans="2:12" x14ac:dyDescent="0.25">
      <c r="B33" s="16" t="s">
        <v>13</v>
      </c>
      <c r="C33" s="11">
        <v>6900</v>
      </c>
      <c r="D33" s="12">
        <f>C33/C37</f>
        <v>5.2036199095022627E-2</v>
      </c>
      <c r="E33" s="116">
        <v>52.2</v>
      </c>
      <c r="F33" s="14">
        <f>E33/E37</f>
        <v>0.11591242172580717</v>
      </c>
      <c r="G33" s="15"/>
      <c r="H33" s="16" t="s">
        <v>14</v>
      </c>
      <c r="I33" s="11">
        <v>69800</v>
      </c>
      <c r="J33" s="12">
        <f>I33/I37</f>
        <v>0.25280695400217312</v>
      </c>
      <c r="K33" s="116">
        <v>173.58</v>
      </c>
      <c r="L33" s="14">
        <f>K33/K37</f>
        <v>0.23868980501086329</v>
      </c>
    </row>
    <row r="34" spans="2:12" x14ac:dyDescent="0.25">
      <c r="B34" s="16" t="s">
        <v>15</v>
      </c>
      <c r="C34" s="11">
        <v>24600</v>
      </c>
      <c r="D34" s="12">
        <f>C34/C37</f>
        <v>0.18552036199095023</v>
      </c>
      <c r="E34" s="116">
        <v>86.36</v>
      </c>
      <c r="F34" s="14">
        <f>E34/E37</f>
        <v>0.19176622107740818</v>
      </c>
      <c r="G34" s="15"/>
      <c r="H34" s="16" t="s">
        <v>16</v>
      </c>
      <c r="I34" s="11">
        <v>27800</v>
      </c>
      <c r="J34" s="12">
        <f>I34/I37</f>
        <v>0.10068815646504889</v>
      </c>
      <c r="K34" s="116">
        <v>92.53</v>
      </c>
      <c r="L34" s="14">
        <f>K34/K37</f>
        <v>0.12723797475316961</v>
      </c>
    </row>
    <row r="35" spans="2:12" x14ac:dyDescent="0.25">
      <c r="B35" s="16" t="s">
        <v>17</v>
      </c>
      <c r="C35" s="11">
        <v>68600</v>
      </c>
      <c r="D35" s="12">
        <f>C35/C37</f>
        <v>0.51734539969834092</v>
      </c>
      <c r="E35" s="116">
        <v>171.27</v>
      </c>
      <c r="F35" s="14">
        <f>E35/E37</f>
        <v>0.3803126526624328</v>
      </c>
      <c r="G35" s="5"/>
      <c r="H35" s="16" t="s">
        <v>18</v>
      </c>
      <c r="I35" s="11">
        <v>66300</v>
      </c>
      <c r="J35" s="12">
        <f>I35/I37</f>
        <v>0.24013038754074612</v>
      </c>
      <c r="K35" s="116">
        <v>166.82</v>
      </c>
      <c r="L35" s="14">
        <f>K35/K37</f>
        <v>0.22939413107450288</v>
      </c>
    </row>
    <row r="36" spans="2:12" ht="13.8" thickBot="1" x14ac:dyDescent="0.3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8" thickBot="1" x14ac:dyDescent="0.3">
      <c r="B37" s="19" t="s">
        <v>19</v>
      </c>
      <c r="C37" s="20">
        <f>SUM(C31:C36)</f>
        <v>132600</v>
      </c>
      <c r="D37" s="21">
        <f>SUM(D31:D36)</f>
        <v>1</v>
      </c>
      <c r="E37" s="22">
        <f>SUM(E31:E36)</f>
        <v>450.34000000000003</v>
      </c>
      <c r="F37" s="23">
        <f>SUM(F31:F36)</f>
        <v>1</v>
      </c>
      <c r="G37" s="136"/>
      <c r="H37" s="19" t="s">
        <v>19</v>
      </c>
      <c r="I37" s="20">
        <f>SUM(I31:I36)</f>
        <v>276100</v>
      </c>
      <c r="J37" s="21">
        <f>SUM(J31:J36)</f>
        <v>1</v>
      </c>
      <c r="K37" s="22">
        <f>SUM(K31:K36)</f>
        <v>727.22</v>
      </c>
      <c r="L37" s="23">
        <f>SUM(L31:L36)</f>
        <v>1</v>
      </c>
    </row>
    <row r="38" spans="2:12" ht="13.8" thickBot="1" x14ac:dyDescent="0.3">
      <c r="B38" s="277"/>
      <c r="C38" s="278"/>
      <c r="D38" s="278"/>
      <c r="E38" s="278"/>
      <c r="F38" s="279"/>
      <c r="G38" s="113"/>
      <c r="H38" s="277"/>
      <c r="I38" s="278"/>
      <c r="J38" s="278"/>
      <c r="K38" s="278"/>
      <c r="L38" s="279"/>
    </row>
    <row r="39" spans="2:12" x14ac:dyDescent="0.25">
      <c r="B39" s="280" t="s">
        <v>0</v>
      </c>
      <c r="C39" s="281"/>
      <c r="D39" s="281"/>
      <c r="E39" s="281"/>
      <c r="F39" s="282"/>
      <c r="G39" s="114"/>
      <c r="H39" s="280" t="s">
        <v>1</v>
      </c>
      <c r="I39" s="281"/>
      <c r="J39" s="281"/>
      <c r="K39" s="281"/>
      <c r="L39" s="282"/>
    </row>
    <row r="40" spans="2:12" x14ac:dyDescent="0.25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5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5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5">
      <c r="B43" s="16" t="s">
        <v>9</v>
      </c>
      <c r="C43" s="11">
        <v>14200</v>
      </c>
      <c r="D43" s="12">
        <f>C43/C49</f>
        <v>7.5895243185462313E-2</v>
      </c>
      <c r="E43" s="13">
        <v>66.290000000000006</v>
      </c>
      <c r="F43" s="14">
        <f>E43/E49</f>
        <v>0.11933608165763561</v>
      </c>
      <c r="G43" s="15"/>
      <c r="H43" s="16" t="s">
        <v>10</v>
      </c>
      <c r="I43" s="11">
        <v>69400</v>
      </c>
      <c r="J43" s="12">
        <f>I43/I49</f>
        <v>0.23807890222984562</v>
      </c>
      <c r="K43" s="13">
        <v>172.81</v>
      </c>
      <c r="L43" s="14">
        <f>K43/K49</f>
        <v>0.22830079002298728</v>
      </c>
    </row>
    <row r="44" spans="2:12" x14ac:dyDescent="0.25">
      <c r="B44" s="16" t="s">
        <v>11</v>
      </c>
      <c r="C44" s="11">
        <v>37800</v>
      </c>
      <c r="D44" s="12">
        <f>C44/C49</f>
        <v>0.20203099946552647</v>
      </c>
      <c r="E44" s="13">
        <v>111.84</v>
      </c>
      <c r="F44" s="14">
        <f>E44/E49</f>
        <v>0.20133575761939909</v>
      </c>
      <c r="G44" s="15"/>
      <c r="H44" s="16" t="s">
        <v>12</v>
      </c>
      <c r="I44" s="11">
        <v>39200</v>
      </c>
      <c r="J44" s="12">
        <f>I44/I49</f>
        <v>0.13447684391080617</v>
      </c>
      <c r="K44" s="13">
        <v>114.53</v>
      </c>
      <c r="L44" s="14">
        <f>K44/K49</f>
        <v>0.15130657647898116</v>
      </c>
    </row>
    <row r="45" spans="2:12" x14ac:dyDescent="0.25">
      <c r="B45" s="16" t="s">
        <v>13</v>
      </c>
      <c r="C45" s="11">
        <v>29200</v>
      </c>
      <c r="D45" s="12">
        <f>C45/C49</f>
        <v>0.15606627471940138</v>
      </c>
      <c r="E45" s="13">
        <v>95.24</v>
      </c>
      <c r="F45" s="14">
        <f>E45/E49</f>
        <v>0.17145223136330084</v>
      </c>
      <c r="G45" s="15"/>
      <c r="H45" s="16" t="s">
        <v>14</v>
      </c>
      <c r="I45" s="11">
        <v>65100</v>
      </c>
      <c r="J45" s="12">
        <f>I45/I49</f>
        <v>0.22332761578044596</v>
      </c>
      <c r="K45" s="13">
        <v>164.51</v>
      </c>
      <c r="L45" s="14">
        <f>K45/K49</f>
        <v>0.21733558802547095</v>
      </c>
    </row>
    <row r="46" spans="2:12" x14ac:dyDescent="0.25">
      <c r="B46" s="16" t="s">
        <v>15</v>
      </c>
      <c r="C46" s="11">
        <v>42100</v>
      </c>
      <c r="D46" s="12">
        <f>C46/C49</f>
        <v>0.225013361838589</v>
      </c>
      <c r="E46" s="13">
        <v>120.13</v>
      </c>
      <c r="F46" s="14">
        <f>E46/E49</f>
        <v>0.21625951862319753</v>
      </c>
      <c r="G46" s="15"/>
      <c r="H46" s="16" t="s">
        <v>16</v>
      </c>
      <c r="I46" s="11">
        <v>44900</v>
      </c>
      <c r="J46" s="12">
        <f>I46/I49</f>
        <v>0.15403087478559177</v>
      </c>
      <c r="K46" s="13">
        <v>125.53</v>
      </c>
      <c r="L46" s="14">
        <f>K46/K49</f>
        <v>0.16583877189737628</v>
      </c>
    </row>
    <row r="47" spans="2:12" x14ac:dyDescent="0.25">
      <c r="B47" s="16" t="s">
        <v>17</v>
      </c>
      <c r="C47" s="18">
        <v>63800</v>
      </c>
      <c r="D47" s="12">
        <f>C47/C49</f>
        <v>0.34099412079102087</v>
      </c>
      <c r="E47" s="116">
        <v>161.99</v>
      </c>
      <c r="F47" s="14">
        <f>E47/E49</f>
        <v>0.29161641073646694</v>
      </c>
      <c r="G47" s="5"/>
      <c r="H47" s="16" t="s">
        <v>18</v>
      </c>
      <c r="I47" s="18">
        <v>72900</v>
      </c>
      <c r="J47" s="12">
        <f>I47/I49</f>
        <v>0.25008576329331045</v>
      </c>
      <c r="K47" s="116">
        <v>179.56</v>
      </c>
      <c r="L47" s="14">
        <f>K47/K49</f>
        <v>0.23721827357518427</v>
      </c>
    </row>
    <row r="48" spans="2:12" ht="13.8" thickBot="1" x14ac:dyDescent="0.3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8" thickBot="1" x14ac:dyDescent="0.3">
      <c r="B49" s="19" t="s">
        <v>19</v>
      </c>
      <c r="C49" s="20">
        <f>SUM(C43:C48)</f>
        <v>187100</v>
      </c>
      <c r="D49" s="21">
        <f>SUM(D43:D48)</f>
        <v>1</v>
      </c>
      <c r="E49" s="22">
        <f>SUM(E43:E48)</f>
        <v>555.49</v>
      </c>
      <c r="F49" s="23">
        <f>SUM(F43:F48)</f>
        <v>1</v>
      </c>
      <c r="G49" s="136"/>
      <c r="H49" s="19" t="s">
        <v>19</v>
      </c>
      <c r="I49" s="20">
        <f>SUM(I43:I48)</f>
        <v>291500</v>
      </c>
      <c r="J49" s="21">
        <f>SUM(J43:J48)</f>
        <v>0.99999999999999989</v>
      </c>
      <c r="K49" s="22">
        <f>SUM(K43:K48)</f>
        <v>756.94</v>
      </c>
      <c r="L49" s="23">
        <f>SUM(L43:L48)</f>
        <v>1</v>
      </c>
    </row>
    <row r="50" spans="2:12" ht="13.8" thickBot="1" x14ac:dyDescent="0.3">
      <c r="B50" s="277"/>
      <c r="C50" s="278"/>
      <c r="D50" s="278"/>
      <c r="E50" s="278"/>
      <c r="F50" s="279"/>
      <c r="G50" s="2"/>
      <c r="H50" s="277"/>
      <c r="I50" s="278"/>
      <c r="J50" s="278"/>
      <c r="K50" s="278"/>
      <c r="L50" s="279"/>
    </row>
    <row r="51" spans="2:12" x14ac:dyDescent="0.25">
      <c r="B51" s="280" t="s">
        <v>0</v>
      </c>
      <c r="C51" s="281"/>
      <c r="D51" s="281"/>
      <c r="E51" s="281"/>
      <c r="F51" s="282"/>
      <c r="G51" s="2"/>
      <c r="H51" s="280" t="s">
        <v>1</v>
      </c>
      <c r="I51" s="281"/>
      <c r="J51" s="281"/>
      <c r="K51" s="281"/>
      <c r="L51" s="282"/>
    </row>
    <row r="52" spans="2:12" x14ac:dyDescent="0.25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5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5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5">
      <c r="B55" s="16" t="s">
        <v>9</v>
      </c>
      <c r="C55" s="11">
        <v>15000</v>
      </c>
      <c r="D55" s="12">
        <f>C55/C61</f>
        <v>8.8021970283782835E-2</v>
      </c>
      <c r="E55" s="116">
        <v>67.84</v>
      </c>
      <c r="F55" s="14">
        <f>E55/E61</f>
        <v>0.12963883049875791</v>
      </c>
      <c r="G55" s="15"/>
      <c r="H55" s="16" t="s">
        <v>10</v>
      </c>
      <c r="I55" s="11">
        <v>44800</v>
      </c>
      <c r="J55" s="12">
        <f>I55/I61</f>
        <v>0.14244833068362481</v>
      </c>
      <c r="K55" s="116">
        <v>125.34</v>
      </c>
      <c r="L55" s="14">
        <f>K55/K61</f>
        <v>0.15908110166264755</v>
      </c>
    </row>
    <row r="56" spans="2:12" x14ac:dyDescent="0.25">
      <c r="B56" s="16" t="s">
        <v>11</v>
      </c>
      <c r="C56" s="11">
        <v>26712</v>
      </c>
      <c r="D56" s="12">
        <f>C56/C61</f>
        <v>0.15674952468136047</v>
      </c>
      <c r="E56" s="116">
        <v>90.43</v>
      </c>
      <c r="F56" s="14">
        <f>E56/E61</f>
        <v>0.17280718517103003</v>
      </c>
      <c r="G56" s="15"/>
      <c r="H56" s="16" t="s">
        <v>12</v>
      </c>
      <c r="I56" s="11">
        <v>78400</v>
      </c>
      <c r="J56" s="12">
        <f>I56/I61</f>
        <v>0.24928457869634341</v>
      </c>
      <c r="K56" s="116">
        <v>190.17</v>
      </c>
      <c r="L56" s="14">
        <f>K56/K61</f>
        <v>0.24136311714684605</v>
      </c>
    </row>
    <row r="57" spans="2:12" x14ac:dyDescent="0.25">
      <c r="B57" s="16" t="s">
        <v>13</v>
      </c>
      <c r="C57" s="11">
        <v>17900</v>
      </c>
      <c r="D57" s="12">
        <f>C57/C61</f>
        <v>0.10503955120531418</v>
      </c>
      <c r="E57" s="116">
        <v>73.44</v>
      </c>
      <c r="F57" s="14">
        <f>E57/E61</f>
        <v>0.14034014905407988</v>
      </c>
      <c r="G57" s="15"/>
      <c r="H57" s="16" t="s">
        <v>14</v>
      </c>
      <c r="I57" s="11">
        <v>57500</v>
      </c>
      <c r="J57" s="12">
        <f>I57/I61</f>
        <v>0.18282988871224165</v>
      </c>
      <c r="K57" s="116">
        <v>149.84</v>
      </c>
      <c r="L57" s="14">
        <f>K57/K61</f>
        <v>0.19017641832719889</v>
      </c>
    </row>
    <row r="58" spans="2:12" x14ac:dyDescent="0.25">
      <c r="B58" s="16" t="s">
        <v>15</v>
      </c>
      <c r="C58" s="11">
        <v>13100</v>
      </c>
      <c r="D58" s="12">
        <f>C58/C61</f>
        <v>7.6872520714503678E-2</v>
      </c>
      <c r="E58" s="116">
        <v>64.17</v>
      </c>
      <c r="F58" s="14">
        <f>E58/E61</f>
        <v>0.12262564494553795</v>
      </c>
      <c r="G58" s="15"/>
      <c r="H58" s="16" t="s">
        <v>16</v>
      </c>
      <c r="I58" s="11">
        <v>49500</v>
      </c>
      <c r="J58" s="12">
        <f>I58/I61</f>
        <v>0.15739268680445151</v>
      </c>
      <c r="K58" s="116">
        <v>134.41</v>
      </c>
      <c r="L58" s="14">
        <f>K58/K61</f>
        <v>0.1705927148115243</v>
      </c>
    </row>
    <row r="59" spans="2:12" x14ac:dyDescent="0.25">
      <c r="B59" s="16" t="s">
        <v>17</v>
      </c>
      <c r="C59" s="18">
        <v>97700</v>
      </c>
      <c r="D59" s="12">
        <f>C59/C61</f>
        <v>0.57331643311503888</v>
      </c>
      <c r="E59" s="116">
        <v>227.42</v>
      </c>
      <c r="F59" s="14">
        <f>E59/E61</f>
        <v>0.43458819033059432</v>
      </c>
      <c r="G59" s="5"/>
      <c r="H59" s="16" t="s">
        <v>18</v>
      </c>
      <c r="I59" s="18">
        <v>84300</v>
      </c>
      <c r="J59" s="12">
        <f>I59/I61</f>
        <v>0.26804451510333865</v>
      </c>
      <c r="K59" s="116">
        <v>188.14</v>
      </c>
      <c r="L59" s="14">
        <f>K59/K61</f>
        <v>0.23878664805178321</v>
      </c>
    </row>
    <row r="60" spans="2:12" ht="13.8" thickBot="1" x14ac:dyDescent="0.3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8" thickBot="1" x14ac:dyDescent="0.3">
      <c r="B61" s="19" t="s">
        <v>19</v>
      </c>
      <c r="C61" s="20">
        <f>SUM(C55:C60)</f>
        <v>170412</v>
      </c>
      <c r="D61" s="21">
        <f>SUM(D55:D60)</f>
        <v>1</v>
      </c>
      <c r="E61" s="22">
        <f>SUM(E55:E60)</f>
        <v>523.29999999999995</v>
      </c>
      <c r="F61" s="23">
        <f>SUM(F55:F60)</f>
        <v>1</v>
      </c>
      <c r="G61" s="136"/>
      <c r="H61" s="19" t="s">
        <v>19</v>
      </c>
      <c r="I61" s="20">
        <f>SUM(I55:I60)</f>
        <v>314500</v>
      </c>
      <c r="J61" s="21">
        <f>SUM(J55:J60)</f>
        <v>1</v>
      </c>
      <c r="K61" s="22">
        <f>SUM(K55:K60)</f>
        <v>787.9</v>
      </c>
      <c r="L61" s="23">
        <f>SUM(L55:L60)</f>
        <v>0.99999999999999989</v>
      </c>
    </row>
    <row r="62" spans="2:12" ht="13.8" thickBot="1" x14ac:dyDescent="0.3">
      <c r="B62" s="277"/>
      <c r="C62" s="278"/>
      <c r="D62" s="278"/>
      <c r="E62" s="278"/>
      <c r="F62" s="279"/>
      <c r="G62" s="2"/>
      <c r="H62" s="277"/>
      <c r="I62" s="278"/>
      <c r="J62" s="278"/>
      <c r="K62" s="278"/>
      <c r="L62" s="279"/>
    </row>
    <row r="63" spans="2:12" x14ac:dyDescent="0.25">
      <c r="B63" s="280" t="s">
        <v>0</v>
      </c>
      <c r="C63" s="281"/>
      <c r="D63" s="281"/>
      <c r="E63" s="281"/>
      <c r="F63" s="282"/>
      <c r="G63" s="2"/>
      <c r="H63" s="280" t="s">
        <v>1</v>
      </c>
      <c r="I63" s="281"/>
      <c r="J63" s="281"/>
      <c r="K63" s="281"/>
      <c r="L63" s="282"/>
    </row>
    <row r="64" spans="2:12" x14ac:dyDescent="0.25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5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5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5">
      <c r="B67" s="16" t="s">
        <v>9</v>
      </c>
      <c r="C67" s="11">
        <v>23300</v>
      </c>
      <c r="D67" s="12">
        <f>C67/C73</f>
        <v>6.0205473788655532E-2</v>
      </c>
      <c r="E67" s="13">
        <v>83.85</v>
      </c>
      <c r="F67" s="14">
        <f>E67/E73</f>
        <v>8.908366533864541E-2</v>
      </c>
      <c r="G67" s="15"/>
      <c r="H67" s="16" t="s">
        <v>10</v>
      </c>
      <c r="I67" s="69">
        <v>159500</v>
      </c>
      <c r="J67" s="12">
        <f>I67/I73</f>
        <v>0.26641055620511106</v>
      </c>
      <c r="K67" s="74">
        <v>346.67</v>
      </c>
      <c r="L67" s="14">
        <f>K67/K73</f>
        <v>0.25684015558436751</v>
      </c>
    </row>
    <row r="68" spans="2:12" x14ac:dyDescent="0.25">
      <c r="B68" s="16" t="s">
        <v>11</v>
      </c>
      <c r="C68" s="11">
        <v>51088</v>
      </c>
      <c r="D68" s="12">
        <f>C68/C73</f>
        <v>0.13200760707788986</v>
      </c>
      <c r="E68" s="13">
        <v>137.47</v>
      </c>
      <c r="F68" s="14">
        <f>E68/E73</f>
        <v>0.14605046480743691</v>
      </c>
      <c r="G68" s="15"/>
      <c r="H68" s="16" t="s">
        <v>12</v>
      </c>
      <c r="I68" s="11">
        <v>80900</v>
      </c>
      <c r="J68" s="12">
        <f>I68/I73</f>
        <v>0.13512610656422247</v>
      </c>
      <c r="K68" s="13">
        <v>195.01</v>
      </c>
      <c r="L68" s="14">
        <f>K68/K73</f>
        <v>0.14447860714947211</v>
      </c>
    </row>
    <row r="69" spans="2:12" x14ac:dyDescent="0.25">
      <c r="B69" s="16" t="s">
        <v>13</v>
      </c>
      <c r="C69" s="11">
        <v>14320</v>
      </c>
      <c r="D69" s="12">
        <f>C69/C73</f>
        <v>3.7001819083843229E-2</v>
      </c>
      <c r="E69" s="13">
        <v>66.53</v>
      </c>
      <c r="F69" s="14">
        <f>E69/E73</f>
        <v>7.0682602921646742E-2</v>
      </c>
      <c r="G69" s="15"/>
      <c r="H69" s="16" t="s">
        <v>14</v>
      </c>
      <c r="I69" s="11">
        <v>133700</v>
      </c>
      <c r="J69" s="12">
        <f>I69/I73</f>
        <v>0.22331718723901786</v>
      </c>
      <c r="K69" s="13">
        <v>296.88</v>
      </c>
      <c r="L69" s="14">
        <f>K69/K73</f>
        <v>0.21995184293387665</v>
      </c>
    </row>
    <row r="70" spans="2:12" x14ac:dyDescent="0.25">
      <c r="B70" s="16" t="s">
        <v>15</v>
      </c>
      <c r="C70" s="11">
        <v>32800</v>
      </c>
      <c r="D70" s="12">
        <f>C70/C73</f>
        <v>8.4752769968579458E-2</v>
      </c>
      <c r="E70" s="13">
        <v>102.18</v>
      </c>
      <c r="F70" s="14">
        <f>E70/E73</f>
        <v>0.1085577689243028</v>
      </c>
      <c r="G70" s="15"/>
      <c r="H70" s="16" t="s">
        <v>16</v>
      </c>
      <c r="I70" s="11">
        <v>73200</v>
      </c>
      <c r="J70" s="12">
        <f>I70/I73</f>
        <v>0.12226490729914816</v>
      </c>
      <c r="K70" s="13">
        <v>180.15</v>
      </c>
      <c r="L70" s="14">
        <f>K70/K73</f>
        <v>0.13346916095573255</v>
      </c>
    </row>
    <row r="71" spans="2:12" x14ac:dyDescent="0.25">
      <c r="B71" s="16" t="s">
        <v>17</v>
      </c>
      <c r="C71" s="18">
        <v>265500</v>
      </c>
      <c r="D71" s="12">
        <f>C71/C73</f>
        <v>0.68603233008103193</v>
      </c>
      <c r="E71" s="116">
        <v>551.22</v>
      </c>
      <c r="F71" s="14">
        <f>E71/E73</f>
        <v>0.58562549800796815</v>
      </c>
      <c r="G71" s="5"/>
      <c r="H71" s="16" t="s">
        <v>18</v>
      </c>
      <c r="I71" s="18">
        <v>151400</v>
      </c>
      <c r="J71" s="12">
        <f>I71/I73</f>
        <v>0.2528812426925004</v>
      </c>
      <c r="K71" s="116">
        <v>331.04</v>
      </c>
      <c r="L71" s="14">
        <f>K71/K73</f>
        <v>0.24526023337655123</v>
      </c>
    </row>
    <row r="72" spans="2:12" ht="13.8" thickBot="1" x14ac:dyDescent="0.3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8" thickBot="1" x14ac:dyDescent="0.3">
      <c r="B73" s="19" t="s">
        <v>19</v>
      </c>
      <c r="C73" s="20">
        <f>SUM(C67:C72)</f>
        <v>387008</v>
      </c>
      <c r="D73" s="21">
        <f>SUM(D67:D72)</f>
        <v>1</v>
      </c>
      <c r="E73" s="22">
        <f>SUM(E67:E72)</f>
        <v>941.25</v>
      </c>
      <c r="F73" s="23">
        <f>SUM(F67:F71)</f>
        <v>1</v>
      </c>
      <c r="G73" s="47"/>
      <c r="H73" s="19" t="s">
        <v>19</v>
      </c>
      <c r="I73" s="20">
        <f>SUM(I67:I72)</f>
        <v>598700</v>
      </c>
      <c r="J73" s="21">
        <f>SUM(J67:J72)</f>
        <v>1</v>
      </c>
      <c r="K73" s="22">
        <f>SUM(K67:K72)</f>
        <v>1349.75</v>
      </c>
      <c r="L73" s="23">
        <f>SUM(L67:L72)</f>
        <v>1</v>
      </c>
    </row>
    <row r="74" spans="2:12" ht="13.8" thickBot="1" x14ac:dyDescent="0.3">
      <c r="B74" s="277"/>
      <c r="C74" s="278"/>
      <c r="D74" s="278"/>
      <c r="E74" s="278"/>
      <c r="F74" s="279"/>
      <c r="G74" s="2"/>
      <c r="H74" s="277"/>
      <c r="I74" s="278"/>
      <c r="J74" s="278"/>
      <c r="K74" s="278"/>
      <c r="L74" s="279"/>
    </row>
    <row r="75" spans="2:12" x14ac:dyDescent="0.25">
      <c r="B75" s="280" t="s">
        <v>0</v>
      </c>
      <c r="C75" s="281"/>
      <c r="D75" s="281"/>
      <c r="E75" s="281"/>
      <c r="F75" s="282"/>
      <c r="G75" s="114"/>
      <c r="H75" s="280" t="s">
        <v>1</v>
      </c>
      <c r="I75" s="281"/>
      <c r="J75" s="281"/>
      <c r="K75" s="281"/>
      <c r="L75" s="282"/>
    </row>
    <row r="76" spans="2:12" x14ac:dyDescent="0.25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5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5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5">
      <c r="B79" s="16" t="s">
        <v>9</v>
      </c>
      <c r="C79" s="11">
        <v>14400</v>
      </c>
      <c r="D79" s="12">
        <f>C79/C85</f>
        <v>4.9403046521202143E-2</v>
      </c>
      <c r="E79" s="116">
        <v>131.08000000000001</v>
      </c>
      <c r="F79" s="14">
        <f>E79/E85</f>
        <v>8.5401925908551918E-2</v>
      </c>
      <c r="G79" s="15"/>
      <c r="H79" s="16" t="s">
        <v>10</v>
      </c>
      <c r="I79" s="11">
        <v>186500</v>
      </c>
      <c r="J79" s="12">
        <f>I79/I85</f>
        <v>0.43872030110562221</v>
      </c>
      <c r="K79" s="116">
        <v>860.06</v>
      </c>
      <c r="L79" s="14">
        <f>K79/K85</f>
        <v>0.42428727177650499</v>
      </c>
    </row>
    <row r="80" spans="2:12" x14ac:dyDescent="0.25">
      <c r="B80" s="16" t="s">
        <v>11</v>
      </c>
      <c r="C80" s="11">
        <v>40400</v>
      </c>
      <c r="D80" s="12">
        <f>C80/C85</f>
        <v>0.13860299162892822</v>
      </c>
      <c r="E80" s="116">
        <v>218.76</v>
      </c>
      <c r="F80" s="14">
        <f>E80/E85</f>
        <v>0.14252765724561195</v>
      </c>
      <c r="G80" s="15"/>
      <c r="H80" s="16" t="s">
        <v>12</v>
      </c>
      <c r="I80" s="11">
        <v>59200</v>
      </c>
      <c r="J80" s="12">
        <f>I80/I85</f>
        <v>0.13926135027052458</v>
      </c>
      <c r="K80" s="116">
        <v>287.99</v>
      </c>
      <c r="L80" s="14">
        <f>K80/K85</f>
        <v>0.1420720547391062</v>
      </c>
    </row>
    <row r="81" spans="2:12" x14ac:dyDescent="0.25">
      <c r="B81" s="16" t="s">
        <v>13</v>
      </c>
      <c r="C81" s="11">
        <v>34280</v>
      </c>
      <c r="D81" s="12">
        <f>C81/C85</f>
        <v>0.11760669685741731</v>
      </c>
      <c r="E81" s="116">
        <v>198.12</v>
      </c>
      <c r="F81" s="14">
        <f>E81/E85</f>
        <v>0.1290801766936398</v>
      </c>
      <c r="G81" s="15"/>
      <c r="H81" s="16" t="s">
        <v>14</v>
      </c>
      <c r="I81" s="11">
        <v>69900</v>
      </c>
      <c r="J81" s="12">
        <f>I81/I85</f>
        <v>0.16443189837685251</v>
      </c>
      <c r="K81" s="116">
        <v>336.08</v>
      </c>
      <c r="L81" s="14">
        <f>K81/K85</f>
        <v>0.16579595179248865</v>
      </c>
    </row>
    <row r="82" spans="2:12" x14ac:dyDescent="0.25">
      <c r="B82" s="16" t="s">
        <v>15</v>
      </c>
      <c r="C82" s="11">
        <v>24200</v>
      </c>
      <c r="D82" s="12">
        <f>C82/C85</f>
        <v>8.302456429257582E-2</v>
      </c>
      <c r="E82" s="116">
        <v>164.14</v>
      </c>
      <c r="F82" s="14">
        <f>E82/E85</f>
        <v>0.10694134969964686</v>
      </c>
      <c r="G82" s="15"/>
      <c r="H82" s="16" t="s">
        <v>16</v>
      </c>
      <c r="I82" s="11">
        <v>47800</v>
      </c>
      <c r="J82" s="12">
        <f>I82/I85</f>
        <v>0.11244413079275464</v>
      </c>
      <c r="K82" s="116">
        <v>243.71</v>
      </c>
      <c r="L82" s="14">
        <f>K82/K85</f>
        <v>0.12022771783904848</v>
      </c>
    </row>
    <row r="83" spans="2:12" x14ac:dyDescent="0.25">
      <c r="B83" s="16" t="s">
        <v>17</v>
      </c>
      <c r="C83" s="11">
        <v>178200</v>
      </c>
      <c r="D83" s="12">
        <f>C83/C85</f>
        <v>0.61136270069987653</v>
      </c>
      <c r="E83" s="116">
        <v>822.76</v>
      </c>
      <c r="F83" s="14">
        <f>E83/E85</f>
        <v>0.53604889045254933</v>
      </c>
      <c r="G83" s="5"/>
      <c r="H83" s="16" t="s">
        <v>18</v>
      </c>
      <c r="I83" s="11">
        <v>61700</v>
      </c>
      <c r="J83" s="12">
        <f>I83/I85</f>
        <v>0.14514231945424605</v>
      </c>
      <c r="K83" s="116">
        <v>299.23</v>
      </c>
      <c r="L83" s="14">
        <f>K83/K85</f>
        <v>0.14761700385285167</v>
      </c>
    </row>
    <row r="84" spans="2:12" ht="13.8" thickBot="1" x14ac:dyDescent="0.3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8" thickBot="1" x14ac:dyDescent="0.3">
      <c r="B85" s="19" t="s">
        <v>19</v>
      </c>
      <c r="C85" s="20">
        <f>SUM(C79:C84)</f>
        <v>291480</v>
      </c>
      <c r="D85" s="21">
        <f>SUM(D79:D84)</f>
        <v>1</v>
      </c>
      <c r="E85" s="22">
        <f>SUM(E79:E84)</f>
        <v>1534.8600000000001</v>
      </c>
      <c r="F85" s="23">
        <f>SUM(F79:F83)</f>
        <v>0.99999999999999989</v>
      </c>
      <c r="H85" s="19" t="s">
        <v>19</v>
      </c>
      <c r="I85" s="20">
        <f>SUM(I79:I84)</f>
        <v>425100</v>
      </c>
      <c r="J85" s="21">
        <f>SUM(J79:J84)</f>
        <v>1</v>
      </c>
      <c r="K85" s="22">
        <f>SUM(K79:K84)</f>
        <v>2027.07</v>
      </c>
      <c r="L85" s="23">
        <f>SUM(L79:L84)</f>
        <v>1</v>
      </c>
    </row>
    <row r="86" spans="2:12" ht="13.8" thickBot="1" x14ac:dyDescent="0.3">
      <c r="B86" s="277"/>
      <c r="C86" s="278"/>
      <c r="D86" s="278"/>
      <c r="E86" s="278"/>
      <c r="F86" s="279"/>
      <c r="G86" s="2"/>
      <c r="H86" s="277"/>
      <c r="I86" s="278"/>
      <c r="J86" s="278"/>
      <c r="K86" s="278"/>
      <c r="L86" s="279"/>
    </row>
    <row r="87" spans="2:12" x14ac:dyDescent="0.25">
      <c r="B87" s="280" t="s">
        <v>0</v>
      </c>
      <c r="C87" s="281"/>
      <c r="D87" s="281"/>
      <c r="E87" s="281"/>
      <c r="F87" s="282"/>
      <c r="G87" s="2"/>
      <c r="H87" s="280" t="s">
        <v>1</v>
      </c>
      <c r="I87" s="281"/>
      <c r="J87" s="281"/>
      <c r="K87" s="281"/>
      <c r="L87" s="282"/>
    </row>
    <row r="88" spans="2:12" x14ac:dyDescent="0.25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5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5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5">
      <c r="B91" s="16" t="s">
        <v>9</v>
      </c>
      <c r="C91" s="11">
        <v>12900</v>
      </c>
      <c r="D91" s="12">
        <f>C91/C97</f>
        <v>7.918968692449356E-2</v>
      </c>
      <c r="E91" s="116">
        <v>126.04</v>
      </c>
      <c r="F91" s="14">
        <f>E91/E97</f>
        <v>0.12934343123370892</v>
      </c>
      <c r="G91" s="15"/>
      <c r="H91" s="16" t="s">
        <v>10</v>
      </c>
      <c r="I91" s="11">
        <v>70100</v>
      </c>
      <c r="J91" s="12">
        <f>I91/I97</f>
        <v>0.24357192494788046</v>
      </c>
      <c r="K91" s="116">
        <v>336.98</v>
      </c>
      <c r="L91" s="14">
        <f>K91/K97</f>
        <v>0.23773007216982128</v>
      </c>
    </row>
    <row r="92" spans="2:12" x14ac:dyDescent="0.25">
      <c r="B92" s="16" t="s">
        <v>11</v>
      </c>
      <c r="C92" s="11">
        <v>38100</v>
      </c>
      <c r="D92" s="12">
        <f>C92/C97</f>
        <v>0.23388581952117865</v>
      </c>
      <c r="E92" s="116">
        <v>211.02</v>
      </c>
      <c r="F92" s="14">
        <f>E92/E97</f>
        <v>0.21655070500584939</v>
      </c>
      <c r="G92" s="15"/>
      <c r="H92" s="16" t="s">
        <v>12</v>
      </c>
      <c r="I92" s="11">
        <v>46100</v>
      </c>
      <c r="J92" s="12">
        <f>I92/I97</f>
        <v>0.16018068102849201</v>
      </c>
      <c r="K92" s="116">
        <v>238</v>
      </c>
      <c r="L92" s="14">
        <f>K92/K97</f>
        <v>0.16790241906468473</v>
      </c>
    </row>
    <row r="93" spans="2:12" x14ac:dyDescent="0.25">
      <c r="B93" s="16" t="s">
        <v>13</v>
      </c>
      <c r="C93" s="11">
        <v>24100</v>
      </c>
      <c r="D93" s="12">
        <f>C93/C97</f>
        <v>0.14794352363413138</v>
      </c>
      <c r="E93" s="116">
        <v>163.81</v>
      </c>
      <c r="F93" s="14">
        <f>E93/E97</f>
        <v>0.16810335980953553</v>
      </c>
      <c r="G93" s="15"/>
      <c r="H93" s="16" t="s">
        <v>14</v>
      </c>
      <c r="I93" s="11">
        <v>57700</v>
      </c>
      <c r="J93" s="12">
        <f>I93/I97</f>
        <v>0.2004864489228631</v>
      </c>
      <c r="K93" s="116">
        <v>281.25</v>
      </c>
      <c r="L93" s="14">
        <f>K93/K97</f>
        <v>0.1984140981594226</v>
      </c>
    </row>
    <row r="94" spans="2:12" x14ac:dyDescent="0.25">
      <c r="B94" s="16" t="s">
        <v>15</v>
      </c>
      <c r="C94" s="11">
        <v>25700</v>
      </c>
      <c r="D94" s="12">
        <f>C94/C97</f>
        <v>0.15776550030693678</v>
      </c>
      <c r="E94" s="116">
        <v>172.57</v>
      </c>
      <c r="F94" s="14">
        <f>E94/E97</f>
        <v>0.17709295404634359</v>
      </c>
      <c r="G94" s="15"/>
      <c r="H94" s="16" t="s">
        <v>16</v>
      </c>
      <c r="I94" s="11">
        <v>49100</v>
      </c>
      <c r="J94" s="12">
        <f>I94/I97</f>
        <v>0.17060458651841556</v>
      </c>
      <c r="K94" s="116">
        <v>248.11</v>
      </c>
      <c r="L94" s="14">
        <f>K94/K97</f>
        <v>0.17503474451318879</v>
      </c>
    </row>
    <row r="95" spans="2:12" x14ac:dyDescent="0.25">
      <c r="B95" s="16" t="s">
        <v>17</v>
      </c>
      <c r="C95" s="11">
        <v>62100</v>
      </c>
      <c r="D95" s="12">
        <f>C95/C97</f>
        <v>0.38121546961325969</v>
      </c>
      <c r="E95" s="116">
        <v>301.02</v>
      </c>
      <c r="F95" s="14">
        <f>E95/E97</f>
        <v>0.30890954990456249</v>
      </c>
      <c r="G95" s="5"/>
      <c r="H95" s="16" t="s">
        <v>18</v>
      </c>
      <c r="I95" s="11">
        <v>64800</v>
      </c>
      <c r="J95" s="12">
        <f>I95/I97</f>
        <v>0.22515635858234886</v>
      </c>
      <c r="K95" s="116">
        <v>313.14999999999998</v>
      </c>
      <c r="L95" s="14">
        <f>K95/K97</f>
        <v>0.22091866609288244</v>
      </c>
    </row>
    <row r="96" spans="2:12" ht="13.8" thickBot="1" x14ac:dyDescent="0.3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8" thickBot="1" x14ac:dyDescent="0.3">
      <c r="B97" s="19" t="s">
        <v>19</v>
      </c>
      <c r="C97" s="20">
        <f>SUM(C91:C96)</f>
        <v>162900</v>
      </c>
      <c r="D97" s="21">
        <f>SUM(D91:D96)</f>
        <v>1</v>
      </c>
      <c r="E97" s="22">
        <f>SUM(E91:E96)</f>
        <v>974.46</v>
      </c>
      <c r="F97" s="23">
        <f>SUM(F91:F95)</f>
        <v>1</v>
      </c>
      <c r="H97" s="19" t="s">
        <v>19</v>
      </c>
      <c r="I97" s="20">
        <f>SUM(I91:I96)</f>
        <v>287800</v>
      </c>
      <c r="J97" s="21">
        <f>SUM(J91:J96)</f>
        <v>1</v>
      </c>
      <c r="K97" s="22">
        <f>SUM(K91:K96)</f>
        <v>1417.4900000000002</v>
      </c>
      <c r="L97" s="23">
        <f>SUM(L91:L96)</f>
        <v>0.99999999999999989</v>
      </c>
    </row>
    <row r="98" spans="2:12" ht="13.8" thickBot="1" x14ac:dyDescent="0.3">
      <c r="B98" s="277"/>
      <c r="C98" s="278"/>
      <c r="D98" s="278"/>
      <c r="E98" s="278"/>
      <c r="F98" s="279"/>
      <c r="G98" s="2"/>
      <c r="H98" s="277"/>
      <c r="I98" s="278"/>
      <c r="J98" s="278"/>
      <c r="K98" s="278"/>
      <c r="L98" s="279"/>
    </row>
    <row r="99" spans="2:12" x14ac:dyDescent="0.25">
      <c r="B99" s="280" t="s">
        <v>0</v>
      </c>
      <c r="C99" s="281"/>
      <c r="D99" s="281"/>
      <c r="E99" s="281"/>
      <c r="F99" s="282"/>
      <c r="G99" s="2"/>
      <c r="H99" s="280" t="s">
        <v>1</v>
      </c>
      <c r="I99" s="281"/>
      <c r="J99" s="281"/>
      <c r="K99" s="281"/>
      <c r="L99" s="282"/>
    </row>
    <row r="100" spans="2:12" x14ac:dyDescent="0.25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5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5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5">
      <c r="B103" s="16" t="s">
        <v>9</v>
      </c>
      <c r="C103" s="11">
        <v>26400</v>
      </c>
      <c r="D103" s="12">
        <f>C103/C109</f>
        <v>0.25631067961165049</v>
      </c>
      <c r="E103" s="116">
        <v>171.56</v>
      </c>
      <c r="F103" s="14">
        <f>E103/E109</f>
        <v>0.22573090181837321</v>
      </c>
      <c r="G103" s="15"/>
      <c r="H103" s="16" t="s">
        <v>10</v>
      </c>
      <c r="I103" s="11">
        <v>61800</v>
      </c>
      <c r="J103" s="12">
        <f>I103/I109</f>
        <v>0.31466395112016293</v>
      </c>
      <c r="K103" s="116">
        <v>299.68</v>
      </c>
      <c r="L103" s="14">
        <f>K103/K109</f>
        <v>0.27653664793437238</v>
      </c>
    </row>
    <row r="104" spans="2:12" x14ac:dyDescent="0.25">
      <c r="B104" s="16" t="s">
        <v>11</v>
      </c>
      <c r="C104" s="11">
        <v>18200</v>
      </c>
      <c r="D104" s="12">
        <f>C104/C109</f>
        <v>0.1766990291262136</v>
      </c>
      <c r="E104" s="116">
        <v>143.91</v>
      </c>
      <c r="F104" s="14">
        <f>E104/E109</f>
        <v>0.18935028025578274</v>
      </c>
      <c r="G104" s="15"/>
      <c r="H104" s="16" t="s">
        <v>12</v>
      </c>
      <c r="I104" s="11">
        <v>28800</v>
      </c>
      <c r="J104" s="12">
        <f>I104/I109</f>
        <v>0.14663951120162932</v>
      </c>
      <c r="K104" s="116">
        <v>179.65</v>
      </c>
      <c r="L104" s="14">
        <f>K104/K109</f>
        <v>0.16577619060801521</v>
      </c>
    </row>
    <row r="105" spans="2:12" x14ac:dyDescent="0.25">
      <c r="B105" s="16" t="s">
        <v>13</v>
      </c>
      <c r="C105" s="11">
        <v>12700</v>
      </c>
      <c r="D105" s="12">
        <f>C105/C109</f>
        <v>0.12330097087378641</v>
      </c>
      <c r="E105" s="116">
        <v>125.37</v>
      </c>
      <c r="F105" s="14">
        <f>E105/E109</f>
        <v>0.16495618536354306</v>
      </c>
      <c r="G105" s="15"/>
      <c r="H105" s="16" t="s">
        <v>14</v>
      </c>
      <c r="I105" s="11">
        <v>38400</v>
      </c>
      <c r="J105" s="12">
        <f>I105/I109</f>
        <v>0.1955193482688391</v>
      </c>
      <c r="K105" s="116">
        <v>212.02</v>
      </c>
      <c r="L105" s="14">
        <f>K105/K109</f>
        <v>0.19564635643034448</v>
      </c>
    </row>
    <row r="106" spans="2:12" x14ac:dyDescent="0.25">
      <c r="B106" s="16" t="s">
        <v>15</v>
      </c>
      <c r="C106" s="11">
        <v>15700</v>
      </c>
      <c r="D106" s="12">
        <f>C106/C109</f>
        <v>0.15242718446601941</v>
      </c>
      <c r="E106" s="116">
        <v>135.47999999999999</v>
      </c>
      <c r="F106" s="14">
        <f>E106/E109</f>
        <v>0.17825846688245045</v>
      </c>
      <c r="G106" s="15"/>
      <c r="H106" s="16" t="s">
        <v>16</v>
      </c>
      <c r="I106" s="11">
        <v>33000</v>
      </c>
      <c r="J106" s="12">
        <f>I106/I109</f>
        <v>0.16802443991853361</v>
      </c>
      <c r="K106" s="116">
        <v>193.81</v>
      </c>
      <c r="L106" s="14">
        <f>K106/K109</f>
        <v>0.17884265795568843</v>
      </c>
    </row>
    <row r="107" spans="2:12" x14ac:dyDescent="0.25">
      <c r="B107" s="16" t="s">
        <v>17</v>
      </c>
      <c r="C107" s="11">
        <v>30000</v>
      </c>
      <c r="D107" s="12">
        <f>C107/C109</f>
        <v>0.29126213592233008</v>
      </c>
      <c r="E107" s="116">
        <v>183.7</v>
      </c>
      <c r="F107" s="14">
        <f>E107/E109</f>
        <v>0.24170416567985051</v>
      </c>
      <c r="G107" s="5"/>
      <c r="H107" s="16" t="s">
        <v>18</v>
      </c>
      <c r="I107" s="11">
        <v>34400</v>
      </c>
      <c r="J107" s="12">
        <f>I107/I109</f>
        <v>0.17515274949083504</v>
      </c>
      <c r="K107" s="116">
        <v>198.53</v>
      </c>
      <c r="L107" s="14">
        <f>K107/K109</f>
        <v>0.1831981470715795</v>
      </c>
    </row>
    <row r="108" spans="2:12" ht="13.8" thickBot="1" x14ac:dyDescent="0.3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8" thickBot="1" x14ac:dyDescent="0.3">
      <c r="B109" s="19" t="s">
        <v>19</v>
      </c>
      <c r="C109" s="20">
        <f>SUM(C103:C108)</f>
        <v>103000</v>
      </c>
      <c r="D109" s="21">
        <f>SUM(D103:D108)</f>
        <v>1</v>
      </c>
      <c r="E109" s="22">
        <f>SUM(E103:E108)</f>
        <v>760.02</v>
      </c>
      <c r="F109" s="23">
        <f>SUM(F103:F107)</f>
        <v>1</v>
      </c>
      <c r="G109" s="47"/>
      <c r="H109" s="19" t="s">
        <v>19</v>
      </c>
      <c r="I109" s="20">
        <f>SUM(I103:I108)</f>
        <v>196400</v>
      </c>
      <c r="J109" s="21">
        <f>SUM(J103:J108)</f>
        <v>0.99999999999999989</v>
      </c>
      <c r="K109" s="22">
        <f>SUM(K103:K108)</f>
        <v>1083.69</v>
      </c>
      <c r="L109" s="23">
        <f>SUM(L103:L108)</f>
        <v>1</v>
      </c>
    </row>
    <row r="110" spans="2:12" ht="13.8" thickBot="1" x14ac:dyDescent="0.3">
      <c r="B110" s="277"/>
      <c r="C110" s="278"/>
      <c r="D110" s="278"/>
      <c r="E110" s="278"/>
      <c r="F110" s="279"/>
      <c r="G110" s="2"/>
      <c r="H110" s="277"/>
      <c r="I110" s="278"/>
      <c r="J110" s="278"/>
      <c r="K110" s="278"/>
      <c r="L110" s="279"/>
    </row>
    <row r="111" spans="2:12" x14ac:dyDescent="0.25">
      <c r="B111" s="280" t="s">
        <v>0</v>
      </c>
      <c r="C111" s="281"/>
      <c r="D111" s="281"/>
      <c r="E111" s="281"/>
      <c r="F111" s="282"/>
      <c r="G111" s="114"/>
      <c r="H111" s="280" t="s">
        <v>1</v>
      </c>
      <c r="I111" s="281"/>
      <c r="J111" s="281"/>
      <c r="K111" s="281"/>
      <c r="L111" s="282"/>
    </row>
    <row r="112" spans="2:12" x14ac:dyDescent="0.25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5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5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5">
      <c r="B115" s="16" t="s">
        <v>9</v>
      </c>
      <c r="C115" s="11">
        <v>3900</v>
      </c>
      <c r="D115" s="12">
        <f>C115/C121</f>
        <v>3.122497998398719E-2</v>
      </c>
      <c r="E115" s="116">
        <v>95.7</v>
      </c>
      <c r="F115" s="14">
        <f>E115/E121</f>
        <v>0.11476746696088073</v>
      </c>
      <c r="G115" s="15"/>
      <c r="H115" s="16" t="s">
        <v>10</v>
      </c>
      <c r="I115" s="11">
        <v>47700</v>
      </c>
      <c r="J115" s="12">
        <f>I115/I121</f>
        <v>0.18040847201210286</v>
      </c>
      <c r="K115" s="116">
        <v>243.38</v>
      </c>
      <c r="L115" s="14">
        <f>K115/K121</f>
        <v>0.18479597880062565</v>
      </c>
    </row>
    <row r="116" spans="2:12" x14ac:dyDescent="0.25">
      <c r="B116" s="16" t="s">
        <v>11</v>
      </c>
      <c r="C116" s="11">
        <v>20500</v>
      </c>
      <c r="D116" s="12">
        <f>C116/C121</f>
        <v>0.16413130504403523</v>
      </c>
      <c r="E116" s="116">
        <v>151.66</v>
      </c>
      <c r="F116" s="14">
        <f>E116/E121</f>
        <v>0.18187705370206031</v>
      </c>
      <c r="G116" s="15"/>
      <c r="H116" s="16" t="s">
        <v>12</v>
      </c>
      <c r="I116" s="11">
        <v>65400</v>
      </c>
      <c r="J116" s="12">
        <f>I116/I121</f>
        <v>0.24735249621785174</v>
      </c>
      <c r="K116" s="116">
        <v>315.86</v>
      </c>
      <c r="L116" s="14">
        <f>K116/K121</f>
        <v>0.23982931162776572</v>
      </c>
    </row>
    <row r="117" spans="2:12" x14ac:dyDescent="0.25">
      <c r="B117" s="16" t="s">
        <v>13</v>
      </c>
      <c r="C117" s="11">
        <v>32500</v>
      </c>
      <c r="D117" s="12">
        <f>C117/C121</f>
        <v>0.26020816653322659</v>
      </c>
      <c r="E117" s="116">
        <v>192.13</v>
      </c>
      <c r="F117" s="14">
        <f>E117/E121</f>
        <v>0.23041038063943589</v>
      </c>
      <c r="G117" s="15"/>
      <c r="H117" s="16" t="s">
        <v>14</v>
      </c>
      <c r="I117" s="11">
        <v>47700</v>
      </c>
      <c r="J117" s="12">
        <f>I117/I121</f>
        <v>0.18040847201210286</v>
      </c>
      <c r="K117" s="116">
        <v>243.38</v>
      </c>
      <c r="L117" s="14">
        <f>K117/K121</f>
        <v>0.18479597880062565</v>
      </c>
    </row>
    <row r="118" spans="2:12" x14ac:dyDescent="0.25">
      <c r="B118" s="16" t="s">
        <v>15</v>
      </c>
      <c r="C118" s="11">
        <v>15200</v>
      </c>
      <c r="D118" s="12">
        <f>C118/C121</f>
        <v>0.12169735788630905</v>
      </c>
      <c r="E118" s="116">
        <v>133.79</v>
      </c>
      <c r="F118" s="14">
        <f>E118/E121</f>
        <v>0.16044659775022188</v>
      </c>
      <c r="G118" s="15"/>
      <c r="H118" s="16" t="s">
        <v>16</v>
      </c>
      <c r="I118" s="11">
        <v>52200</v>
      </c>
      <c r="J118" s="12">
        <f>I118/I121</f>
        <v>0.19742813918305599</v>
      </c>
      <c r="K118" s="116">
        <v>258.55</v>
      </c>
      <c r="L118" s="14">
        <f>K118/K121</f>
        <v>0.19631440676679171</v>
      </c>
    </row>
    <row r="119" spans="2:12" x14ac:dyDescent="0.25">
      <c r="B119" s="16" t="s">
        <v>17</v>
      </c>
      <c r="C119" s="11">
        <v>52800</v>
      </c>
      <c r="D119" s="12">
        <f>C119/C121</f>
        <v>0.42273819055244194</v>
      </c>
      <c r="E119" s="116">
        <v>260.58</v>
      </c>
      <c r="F119" s="14">
        <f>E119/E121</f>
        <v>0.31249850094740128</v>
      </c>
      <c r="G119" s="5"/>
      <c r="H119" s="16" t="s">
        <v>18</v>
      </c>
      <c r="I119" s="11">
        <v>51400</v>
      </c>
      <c r="J119" s="12">
        <f>I119/I121</f>
        <v>0.19440242057488655</v>
      </c>
      <c r="K119" s="116">
        <v>255.85</v>
      </c>
      <c r="L119" s="14">
        <f>K119/K121</f>
        <v>0.19426432400419127</v>
      </c>
    </row>
    <row r="120" spans="2:12" ht="13.8" thickBot="1" x14ac:dyDescent="0.3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8" thickBot="1" x14ac:dyDescent="0.3">
      <c r="B121" s="19" t="s">
        <v>19</v>
      </c>
      <c r="C121" s="20">
        <f>SUM(C115:C120)</f>
        <v>124900</v>
      </c>
      <c r="D121" s="21">
        <f>SUM(D115:D120)</f>
        <v>1</v>
      </c>
      <c r="E121" s="22">
        <f>SUM(E115:E120)</f>
        <v>833.8599999999999</v>
      </c>
      <c r="F121" s="23">
        <f>SUM(F115:F119)</f>
        <v>1</v>
      </c>
      <c r="H121" s="19" t="s">
        <v>19</v>
      </c>
      <c r="I121" s="20">
        <f>SUM(I115:I120)</f>
        <v>264400</v>
      </c>
      <c r="J121" s="21">
        <f>SUM(J115:J120)</f>
        <v>1</v>
      </c>
      <c r="K121" s="22">
        <f>SUM(K115:K120)</f>
        <v>1317.02</v>
      </c>
      <c r="L121" s="23">
        <f>SUM(L115:L120)</f>
        <v>1</v>
      </c>
    </row>
    <row r="122" spans="2:12" ht="13.8" thickBot="1" x14ac:dyDescent="0.3">
      <c r="B122" s="277"/>
      <c r="C122" s="278"/>
      <c r="D122" s="278"/>
      <c r="E122" s="278"/>
      <c r="F122" s="279"/>
      <c r="G122" s="2"/>
      <c r="H122" s="277"/>
      <c r="I122" s="278"/>
      <c r="J122" s="278"/>
      <c r="K122" s="278"/>
      <c r="L122" s="279"/>
    </row>
    <row r="123" spans="2:12" x14ac:dyDescent="0.25">
      <c r="B123" s="280" t="s">
        <v>0</v>
      </c>
      <c r="C123" s="281"/>
      <c r="D123" s="281"/>
      <c r="E123" s="281"/>
      <c r="F123" s="282"/>
      <c r="G123" s="2"/>
      <c r="H123" s="280" t="s">
        <v>1</v>
      </c>
      <c r="I123" s="281"/>
      <c r="J123" s="281"/>
      <c r="K123" s="281"/>
      <c r="L123" s="282"/>
    </row>
    <row r="124" spans="2:12" x14ac:dyDescent="0.25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5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5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5">
      <c r="B127" s="16" t="s">
        <v>9</v>
      </c>
      <c r="C127" s="11">
        <v>19100</v>
      </c>
      <c r="D127" s="12">
        <f>C127/C133</f>
        <v>0.16036943744752308</v>
      </c>
      <c r="E127" s="116">
        <v>146.94</v>
      </c>
      <c r="F127" s="14">
        <f>E127/E133</f>
        <v>0.1804516818332535</v>
      </c>
      <c r="G127" s="15"/>
      <c r="H127" s="16" t="s">
        <v>10</v>
      </c>
      <c r="I127" s="11">
        <v>97800</v>
      </c>
      <c r="J127" s="12">
        <f>I127/I133</f>
        <v>0.38307873090481787</v>
      </c>
      <c r="K127" s="116">
        <v>461.46</v>
      </c>
      <c r="L127" s="14">
        <f>K127/K133</f>
        <v>0.34887465884434227</v>
      </c>
    </row>
    <row r="128" spans="2:12" x14ac:dyDescent="0.25">
      <c r="B128" s="16" t="s">
        <v>11</v>
      </c>
      <c r="C128" s="11">
        <v>21200</v>
      </c>
      <c r="D128" s="12">
        <f>C128/C133</f>
        <v>0.17800167926112512</v>
      </c>
      <c r="E128" s="116">
        <v>154.02000000000001</v>
      </c>
      <c r="F128" s="14">
        <f>E128/E133</f>
        <v>0.18914637291382677</v>
      </c>
      <c r="G128" s="15"/>
      <c r="H128" s="16" t="s">
        <v>12</v>
      </c>
      <c r="I128" s="11">
        <v>49200</v>
      </c>
      <c r="J128" s="12">
        <f>I128/I133</f>
        <v>0.19271445358401881</v>
      </c>
      <c r="K128" s="116">
        <v>248.44</v>
      </c>
      <c r="L128" s="14">
        <f>K128/K133</f>
        <v>0.18782650770010054</v>
      </c>
    </row>
    <row r="129" spans="2:12" x14ac:dyDescent="0.25">
      <c r="B129" s="16" t="s">
        <v>13</v>
      </c>
      <c r="C129" s="11">
        <v>19000</v>
      </c>
      <c r="D129" s="12">
        <f>C129/C133</f>
        <v>0.15952980688497062</v>
      </c>
      <c r="E129" s="116">
        <v>146.6</v>
      </c>
      <c r="F129" s="14">
        <f>E129/E133</f>
        <v>0.18003414017119207</v>
      </c>
      <c r="G129" s="15"/>
      <c r="H129" s="16" t="s">
        <v>14</v>
      </c>
      <c r="I129" s="11">
        <v>34800</v>
      </c>
      <c r="J129" s="12">
        <f>I129/I133</f>
        <v>0.136310223266745</v>
      </c>
      <c r="K129" s="116">
        <v>199.88</v>
      </c>
      <c r="L129" s="14">
        <f>K129/K133</f>
        <v>0.15111400080138504</v>
      </c>
    </row>
    <row r="130" spans="2:12" x14ac:dyDescent="0.25">
      <c r="B130" s="16" t="s">
        <v>15</v>
      </c>
      <c r="C130" s="11">
        <v>15900</v>
      </c>
      <c r="D130" s="12">
        <f>C130/C133</f>
        <v>0.13350125944584382</v>
      </c>
      <c r="E130" s="116">
        <v>136.15</v>
      </c>
      <c r="F130" s="14">
        <f>E130/E133</f>
        <v>0.16720087438136289</v>
      </c>
      <c r="G130" s="15"/>
      <c r="H130" s="16" t="s">
        <v>16</v>
      </c>
      <c r="I130" s="11">
        <v>47000</v>
      </c>
      <c r="J130" s="12">
        <f>I130/I133</f>
        <v>0.18409714061887975</v>
      </c>
      <c r="K130" s="116">
        <v>241.03</v>
      </c>
      <c r="L130" s="14">
        <f>K130/K133</f>
        <v>0.18222437268940281</v>
      </c>
    </row>
    <row r="131" spans="2:12" x14ac:dyDescent="0.25">
      <c r="B131" s="16" t="s">
        <v>17</v>
      </c>
      <c r="C131" s="11">
        <v>43900</v>
      </c>
      <c r="D131" s="12">
        <f>C131/C133</f>
        <v>0.36859781696053734</v>
      </c>
      <c r="E131" s="116">
        <v>230.58</v>
      </c>
      <c r="F131" s="14">
        <f>E131/E133</f>
        <v>0.28316693070036475</v>
      </c>
      <c r="G131" s="5"/>
      <c r="H131" s="16" t="s">
        <v>18</v>
      </c>
      <c r="I131" s="11">
        <v>26500</v>
      </c>
      <c r="J131" s="12">
        <f>I131/I133</f>
        <v>0.10379945162553858</v>
      </c>
      <c r="K131" s="116">
        <v>171.9</v>
      </c>
      <c r="L131" s="14">
        <f>K131/K133</f>
        <v>0.12996045996476929</v>
      </c>
    </row>
    <row r="132" spans="2:12" ht="13.8" thickBot="1" x14ac:dyDescent="0.3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8" thickBot="1" x14ac:dyDescent="0.3">
      <c r="B133" s="19" t="s">
        <v>19</v>
      </c>
      <c r="C133" s="20">
        <f>SUM(C127:C132)</f>
        <v>119100</v>
      </c>
      <c r="D133" s="21">
        <f>SUM(D127:D132)</f>
        <v>1</v>
      </c>
      <c r="E133" s="22">
        <f>SUM(E127:E132)</f>
        <v>814.29000000000008</v>
      </c>
      <c r="F133" s="23">
        <f>SUM(F127:F131)</f>
        <v>1</v>
      </c>
      <c r="H133" s="19" t="s">
        <v>19</v>
      </c>
      <c r="I133" s="20">
        <f>SUM(I127:I132)</f>
        <v>255300</v>
      </c>
      <c r="J133" s="21">
        <f>SUM(J127:J132)</f>
        <v>1</v>
      </c>
      <c r="K133" s="22">
        <f>SUM(K127:K132)</f>
        <v>1322.71</v>
      </c>
      <c r="L133" s="23">
        <f>SUM(L127:L132)</f>
        <v>1</v>
      </c>
    </row>
    <row r="134" spans="2:12" ht="13.8" thickBot="1" x14ac:dyDescent="0.3">
      <c r="B134" s="277"/>
      <c r="C134" s="278"/>
      <c r="D134" s="278"/>
      <c r="E134" s="278"/>
      <c r="F134" s="279"/>
      <c r="G134" s="2"/>
      <c r="H134" s="277"/>
      <c r="I134" s="278"/>
      <c r="J134" s="278"/>
      <c r="K134" s="278"/>
      <c r="L134" s="279"/>
    </row>
    <row r="135" spans="2:12" x14ac:dyDescent="0.25">
      <c r="B135" s="280" t="s">
        <v>0</v>
      </c>
      <c r="C135" s="281"/>
      <c r="D135" s="281"/>
      <c r="E135" s="281"/>
      <c r="F135" s="282"/>
      <c r="G135" s="2"/>
      <c r="H135" s="280" t="s">
        <v>1</v>
      </c>
      <c r="I135" s="281"/>
      <c r="J135" s="281"/>
      <c r="K135" s="281"/>
      <c r="L135" s="282"/>
    </row>
    <row r="136" spans="2:12" x14ac:dyDescent="0.25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5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5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5">
      <c r="B139" s="16" t="s">
        <v>9</v>
      </c>
      <c r="C139" s="11">
        <v>16900</v>
      </c>
      <c r="D139" s="12">
        <f>C139/C145</f>
        <v>0.18074866310160428</v>
      </c>
      <c r="E139" s="116">
        <v>139.52000000000001</v>
      </c>
      <c r="F139" s="14">
        <f>E139/E145</f>
        <v>0.19165888235617343</v>
      </c>
      <c r="G139" s="15"/>
      <c r="H139" s="16" t="s">
        <v>10</v>
      </c>
      <c r="I139" s="11">
        <v>24200</v>
      </c>
      <c r="J139" s="12">
        <f>I139/I145</f>
        <v>0.15848068107400132</v>
      </c>
      <c r="K139" s="116">
        <v>164.14</v>
      </c>
      <c r="L139" s="14">
        <f>K139/K145</f>
        <v>0.17694936449585494</v>
      </c>
    </row>
    <row r="140" spans="2:12" x14ac:dyDescent="0.25">
      <c r="B140" s="16" t="s">
        <v>11</v>
      </c>
      <c r="C140" s="11">
        <v>15500</v>
      </c>
      <c r="D140" s="12">
        <f>C140/C145</f>
        <v>0.16577540106951871</v>
      </c>
      <c r="E140" s="116">
        <v>134.81</v>
      </c>
      <c r="F140" s="14">
        <f>E140/E145</f>
        <v>0.18518874663443047</v>
      </c>
      <c r="G140" s="15"/>
      <c r="H140" s="16" t="s">
        <v>12</v>
      </c>
      <c r="I140" s="11">
        <v>31700</v>
      </c>
      <c r="J140" s="12">
        <f>I140/I145</f>
        <v>0.20759659462999344</v>
      </c>
      <c r="K140" s="116">
        <v>189.44</v>
      </c>
      <c r="L140" s="14">
        <f>K140/K145</f>
        <v>0.20422375782926017</v>
      </c>
    </row>
    <row r="141" spans="2:12" x14ac:dyDescent="0.25">
      <c r="B141" s="16" t="s">
        <v>13</v>
      </c>
      <c r="C141" s="11">
        <v>15700</v>
      </c>
      <c r="D141" s="12">
        <f>C141/C145</f>
        <v>0.16791443850267379</v>
      </c>
      <c r="E141" s="116">
        <v>135.47999999999999</v>
      </c>
      <c r="F141" s="14">
        <f>E141/E145</f>
        <v>0.186109126875103</v>
      </c>
      <c r="G141" s="15"/>
      <c r="H141" s="16" t="s">
        <v>14</v>
      </c>
      <c r="I141" s="11">
        <v>32100</v>
      </c>
      <c r="J141" s="12">
        <f>I141/I145</f>
        <v>0.21021611001964635</v>
      </c>
      <c r="K141" s="116">
        <v>190.78</v>
      </c>
      <c r="L141" s="14">
        <f>K141/K145</f>
        <v>0.20566833044059468</v>
      </c>
    </row>
    <row r="142" spans="2:12" x14ac:dyDescent="0.25">
      <c r="B142" s="16" t="s">
        <v>15</v>
      </c>
      <c r="C142" s="11">
        <v>14000</v>
      </c>
      <c r="D142" s="12">
        <f>C142/C145</f>
        <v>0.1497326203208556</v>
      </c>
      <c r="E142" s="116">
        <v>129.74</v>
      </c>
      <c r="F142" s="14">
        <f>E142/E145</f>
        <v>0.17822407824605749</v>
      </c>
      <c r="G142" s="15"/>
      <c r="H142" s="16" t="s">
        <v>16</v>
      </c>
      <c r="I142" s="11">
        <v>33700</v>
      </c>
      <c r="J142" s="12">
        <f>I142/I145</f>
        <v>0.22069417157825802</v>
      </c>
      <c r="K142" s="116">
        <v>196.18</v>
      </c>
      <c r="L142" s="14">
        <f>K142/K145</f>
        <v>0.2114897424564203</v>
      </c>
    </row>
    <row r="143" spans="2:12" x14ac:dyDescent="0.25">
      <c r="B143" s="16" t="s">
        <v>17</v>
      </c>
      <c r="C143" s="11">
        <v>31400</v>
      </c>
      <c r="D143" s="12">
        <f>C143/C145</f>
        <v>0.33582887700534758</v>
      </c>
      <c r="E143" s="116">
        <v>188.41</v>
      </c>
      <c r="F143" s="14">
        <f>E143/E145</f>
        <v>0.25881916588823561</v>
      </c>
      <c r="G143" s="5"/>
      <c r="H143" s="16" t="s">
        <v>18</v>
      </c>
      <c r="I143" s="11">
        <v>31000</v>
      </c>
      <c r="J143" s="12">
        <f>I143/I145</f>
        <v>0.20301244269810084</v>
      </c>
      <c r="K143" s="116">
        <v>187.07</v>
      </c>
      <c r="L143" s="14">
        <f>K143/K145</f>
        <v>0.20166880477787003</v>
      </c>
    </row>
    <row r="144" spans="2:12" ht="13.8" thickBot="1" x14ac:dyDescent="0.3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8" thickBot="1" x14ac:dyDescent="0.3">
      <c r="B145" s="19" t="s">
        <v>19</v>
      </c>
      <c r="C145" s="20">
        <f>SUM(C139:C144)</f>
        <v>93500</v>
      </c>
      <c r="D145" s="21">
        <f>SUM(D139:D144)</f>
        <v>0.99999999999999989</v>
      </c>
      <c r="E145" s="22">
        <f>SUM(E139:E144)</f>
        <v>727.96</v>
      </c>
      <c r="F145" s="23">
        <f>SUM(F139:F143)</f>
        <v>1</v>
      </c>
      <c r="G145" s="47"/>
      <c r="H145" s="19" t="s">
        <v>19</v>
      </c>
      <c r="I145" s="20">
        <f>SUM(I139:I144)</f>
        <v>152700</v>
      </c>
      <c r="J145" s="21">
        <f>SUM(J139:J144)</f>
        <v>0.99999999999999989</v>
      </c>
      <c r="K145" s="22">
        <f>SUM(K139:K144)</f>
        <v>927.6099999999999</v>
      </c>
      <c r="L145" s="23">
        <f>SUM(L139:L144)</f>
        <v>1</v>
      </c>
    </row>
    <row r="146" spans="2:12" x14ac:dyDescent="0.25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F1:H1"/>
    <mergeCell ref="B111:F111"/>
    <mergeCell ref="H111:L111"/>
    <mergeCell ref="B122:F122"/>
    <mergeCell ref="H122:L122"/>
    <mergeCell ref="B98:F98"/>
    <mergeCell ref="H98:L98"/>
    <mergeCell ref="B99:F99"/>
    <mergeCell ref="H99:L99"/>
    <mergeCell ref="B110:F110"/>
    <mergeCell ref="H110:L110"/>
    <mergeCell ref="B75:F75"/>
    <mergeCell ref="H75:L75"/>
    <mergeCell ref="B86:F86"/>
    <mergeCell ref="H86:L86"/>
    <mergeCell ref="B87:F87"/>
    <mergeCell ref="B135:F135"/>
    <mergeCell ref="H135:L135"/>
    <mergeCell ref="B123:F123"/>
    <mergeCell ref="H123:L123"/>
    <mergeCell ref="B134:F134"/>
    <mergeCell ref="H134:L134"/>
    <mergeCell ref="H87:L87"/>
    <mergeCell ref="B62:F62"/>
    <mergeCell ref="H62:L62"/>
    <mergeCell ref="B63:F63"/>
    <mergeCell ref="H63:L63"/>
    <mergeCell ref="B74:F74"/>
    <mergeCell ref="H74:L74"/>
    <mergeCell ref="B39:F39"/>
    <mergeCell ref="H39:L39"/>
    <mergeCell ref="B50:F50"/>
    <mergeCell ref="H50:L50"/>
    <mergeCell ref="B51:F51"/>
    <mergeCell ref="H51:L51"/>
    <mergeCell ref="B26:F26"/>
    <mergeCell ref="H26:L26"/>
    <mergeCell ref="B27:F27"/>
    <mergeCell ref="H27:L27"/>
    <mergeCell ref="B38:F38"/>
    <mergeCell ref="H38:L38"/>
    <mergeCell ref="B2:F2"/>
    <mergeCell ref="H2:L2"/>
    <mergeCell ref="B14:F14"/>
    <mergeCell ref="H14:L14"/>
    <mergeCell ref="B15:F15"/>
    <mergeCell ref="H15:L15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0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indexed="48"/>
  </sheetPr>
  <dimension ref="B1:L146"/>
  <sheetViews>
    <sheetView zoomScale="115" zoomScaleNormal="115" workbookViewId="0">
      <selection activeCell="F1" sqref="F1:H1"/>
    </sheetView>
  </sheetViews>
  <sheetFormatPr defaultColWidth="8.88671875" defaultRowHeight="13.2" x14ac:dyDescent="0.25"/>
  <cols>
    <col min="1" max="1" width="5" customWidth="1"/>
    <col min="2" max="5" width="10.44140625" bestFit="1" customWidth="1"/>
    <col min="6" max="6" width="10.88671875" bestFit="1" customWidth="1"/>
    <col min="7" max="7" width="5.109375" customWidth="1"/>
    <col min="8" max="10" width="10.44140625" bestFit="1" customWidth="1"/>
    <col min="11" max="11" width="11.44140625" bestFit="1" customWidth="1"/>
    <col min="12" max="12" width="10.88671875" bestFit="1" customWidth="1"/>
  </cols>
  <sheetData>
    <row r="1" spans="2:12" ht="13.8" thickBot="1" x14ac:dyDescent="0.3">
      <c r="F1" s="288" t="s">
        <v>134</v>
      </c>
      <c r="G1" s="287"/>
      <c r="H1" s="287"/>
    </row>
    <row r="2" spans="2:12" x14ac:dyDescent="0.25">
      <c r="B2" s="280" t="s">
        <v>0</v>
      </c>
      <c r="C2" s="289"/>
      <c r="D2" s="289"/>
      <c r="E2" s="289"/>
      <c r="F2" s="290"/>
      <c r="G2" s="2"/>
      <c r="H2" s="280" t="s">
        <v>1</v>
      </c>
      <c r="I2" s="289"/>
      <c r="J2" s="289"/>
      <c r="K2" s="289"/>
      <c r="L2" s="290"/>
    </row>
    <row r="3" spans="2:12" x14ac:dyDescent="0.25">
      <c r="B3" s="8" t="s">
        <v>122</v>
      </c>
      <c r="C3" s="4"/>
      <c r="D3" s="4"/>
      <c r="E3" s="18"/>
      <c r="F3" s="117"/>
      <c r="G3" s="5"/>
      <c r="H3" s="8" t="s">
        <v>122</v>
      </c>
      <c r="I3" s="4"/>
      <c r="J3" s="4"/>
      <c r="K3" s="18"/>
      <c r="L3" s="117"/>
    </row>
    <row r="4" spans="2:12" x14ac:dyDescent="0.25">
      <c r="B4" s="3" t="s">
        <v>2</v>
      </c>
      <c r="C4" s="6" t="s">
        <v>3</v>
      </c>
      <c r="D4" s="6" t="s">
        <v>4</v>
      </c>
      <c r="E4" s="6" t="s">
        <v>5</v>
      </c>
      <c r="F4" s="118" t="s">
        <v>6</v>
      </c>
      <c r="G4" s="7"/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</row>
    <row r="5" spans="2:12" x14ac:dyDescent="0.25">
      <c r="B5" s="8"/>
      <c r="C5" s="9"/>
      <c r="D5" s="9"/>
      <c r="E5" s="9"/>
      <c r="F5" s="10"/>
      <c r="G5" s="9"/>
      <c r="H5" s="8"/>
      <c r="I5" s="9"/>
      <c r="J5" s="9"/>
      <c r="K5" s="9"/>
      <c r="L5" s="10"/>
    </row>
    <row r="6" spans="2:12" x14ac:dyDescent="0.25">
      <c r="B6" s="16" t="s">
        <v>9</v>
      </c>
      <c r="C6" s="11">
        <v>3700</v>
      </c>
      <c r="D6" s="12">
        <f>C6/C12</f>
        <v>5.1966292134831463E-2</v>
      </c>
      <c r="E6" s="13">
        <v>46.46</v>
      </c>
      <c r="F6" s="14">
        <f>E6/E12</f>
        <v>0.1387114109989849</v>
      </c>
      <c r="G6" s="15"/>
      <c r="H6" s="16" t="s">
        <v>10</v>
      </c>
      <c r="I6" s="11">
        <v>41200</v>
      </c>
      <c r="J6" s="12">
        <f>I6/I12</f>
        <v>0.30586488492947289</v>
      </c>
      <c r="K6" s="13">
        <v>119.5</v>
      </c>
      <c r="L6" s="14">
        <f>K6/K12</f>
        <v>0.26055862023853649</v>
      </c>
    </row>
    <row r="7" spans="2:12" x14ac:dyDescent="0.25">
      <c r="B7" s="16" t="s">
        <v>11</v>
      </c>
      <c r="C7" s="11">
        <v>12200</v>
      </c>
      <c r="D7" s="12">
        <f>C7/C12</f>
        <v>0.17134831460674158</v>
      </c>
      <c r="E7" s="13">
        <v>63.01</v>
      </c>
      <c r="F7" s="14">
        <f>E7/E12</f>
        <v>0.18812324595449931</v>
      </c>
      <c r="G7" s="15"/>
      <c r="H7" s="16" t="s">
        <v>12</v>
      </c>
      <c r="I7" s="11">
        <v>21600</v>
      </c>
      <c r="J7" s="12">
        <f>I7/I12</f>
        <v>0.16035634743875279</v>
      </c>
      <c r="K7" s="13">
        <v>81.33</v>
      </c>
      <c r="L7" s="14">
        <f>K7/K12</f>
        <v>0.17733249024267927</v>
      </c>
    </row>
    <row r="8" spans="2:12" x14ac:dyDescent="0.25">
      <c r="B8" s="16" t="s">
        <v>13</v>
      </c>
      <c r="C8" s="11">
        <v>4500</v>
      </c>
      <c r="D8" s="12">
        <f>C8/C12</f>
        <v>6.3202247191011238E-2</v>
      </c>
      <c r="E8" s="13">
        <v>48.02</v>
      </c>
      <c r="F8" s="14">
        <f>E8/E12</f>
        <v>0.1433689616050636</v>
      </c>
      <c r="G8" s="15"/>
      <c r="H8" s="16" t="s">
        <v>14</v>
      </c>
      <c r="I8" s="11">
        <v>41300</v>
      </c>
      <c r="J8" s="12">
        <f>I8/I12</f>
        <v>0.30660727542687455</v>
      </c>
      <c r="K8" s="13">
        <v>119.7</v>
      </c>
      <c r="L8" s="14">
        <f>K8/K12</f>
        <v>0.26099470161132066</v>
      </c>
    </row>
    <row r="9" spans="2:12" x14ac:dyDescent="0.25">
      <c r="B9" s="16" t="s">
        <v>15</v>
      </c>
      <c r="C9" s="11">
        <v>11800</v>
      </c>
      <c r="D9" s="12">
        <f>C9/C12</f>
        <v>0.16573033707865167</v>
      </c>
      <c r="E9" s="13">
        <v>62.24</v>
      </c>
      <c r="F9" s="14">
        <f>E9/E12</f>
        <v>0.18582432674508867</v>
      </c>
      <c r="G9" s="15"/>
      <c r="H9" s="16" t="s">
        <v>16</v>
      </c>
      <c r="I9" s="11">
        <v>10900</v>
      </c>
      <c r="J9" s="12">
        <f>I9/I12</f>
        <v>8.0920564216778026E-2</v>
      </c>
      <c r="K9" s="13">
        <v>60.48</v>
      </c>
      <c r="L9" s="14">
        <f>K9/K12</f>
        <v>0.13187100712993044</v>
      </c>
    </row>
    <row r="10" spans="2:12" x14ac:dyDescent="0.25">
      <c r="B10" s="16" t="s">
        <v>17</v>
      </c>
      <c r="C10" s="11">
        <v>39000</v>
      </c>
      <c r="D10" s="12">
        <f>C10/C12</f>
        <v>0.547752808988764</v>
      </c>
      <c r="E10" s="13">
        <v>115.21</v>
      </c>
      <c r="F10" s="14">
        <f>E10/E12</f>
        <v>0.34397205469636349</v>
      </c>
      <c r="G10" s="15"/>
      <c r="H10" s="16" t="s">
        <v>18</v>
      </c>
      <c r="I10" s="11">
        <v>19700</v>
      </c>
      <c r="J10" s="12">
        <f>I10/I12</f>
        <v>0.14625092798812175</v>
      </c>
      <c r="K10" s="13">
        <v>77.62</v>
      </c>
      <c r="L10" s="14">
        <f>K10/K12</f>
        <v>0.16924318077753309</v>
      </c>
    </row>
    <row r="11" spans="2:12" x14ac:dyDescent="0.25">
      <c r="B11" s="17"/>
      <c r="C11" s="18"/>
      <c r="D11" s="18"/>
      <c r="E11" s="18"/>
      <c r="F11" s="117"/>
      <c r="G11" s="5"/>
      <c r="H11" s="17"/>
      <c r="I11" s="18"/>
      <c r="J11" s="18"/>
      <c r="K11" s="18"/>
      <c r="L11" s="117"/>
    </row>
    <row r="12" spans="2:12" ht="13.8" thickBot="1" x14ac:dyDescent="0.3">
      <c r="B12" s="19" t="s">
        <v>19</v>
      </c>
      <c r="C12" s="20">
        <f>SUM(C6:C11)</f>
        <v>71200</v>
      </c>
      <c r="D12" s="21">
        <f>SUM(D6:D11)</f>
        <v>1</v>
      </c>
      <c r="E12" s="22">
        <f>SUM(E6:E11)</f>
        <v>334.94</v>
      </c>
      <c r="F12" s="23">
        <f>SUM(F6:F10)</f>
        <v>1</v>
      </c>
      <c r="G12" s="24"/>
      <c r="H12" s="19" t="s">
        <v>19</v>
      </c>
      <c r="I12" s="20">
        <f>SUM(I6:I11)</f>
        <v>134700</v>
      </c>
      <c r="J12" s="21">
        <f>SUM(J6:J11)</f>
        <v>1</v>
      </c>
      <c r="K12" s="22">
        <f>SUM(K6:K11)</f>
        <v>458.63</v>
      </c>
      <c r="L12" s="23">
        <f>SUM(L6:L11)</f>
        <v>0.99999999999999989</v>
      </c>
    </row>
    <row r="13" spans="2:12" ht="13.8" thickBot="1" x14ac:dyDescent="0.3">
      <c r="B13" s="112"/>
      <c r="C13" s="49"/>
      <c r="D13" s="49"/>
      <c r="E13" s="49"/>
      <c r="F13" s="49"/>
      <c r="I13" s="49"/>
      <c r="J13" s="49"/>
      <c r="K13" s="49"/>
      <c r="L13" s="46"/>
    </row>
    <row r="14" spans="2:12" ht="13.8" thickBot="1" x14ac:dyDescent="0.3">
      <c r="B14" s="280"/>
      <c r="C14" s="289"/>
      <c r="D14" s="289"/>
      <c r="E14" s="289"/>
      <c r="F14" s="290"/>
      <c r="G14" s="2"/>
      <c r="H14" s="280"/>
      <c r="I14" s="289"/>
      <c r="J14" s="289"/>
      <c r="K14" s="289"/>
      <c r="L14" s="290"/>
    </row>
    <row r="15" spans="2:12" x14ac:dyDescent="0.25">
      <c r="B15" s="280" t="s">
        <v>0</v>
      </c>
      <c r="C15" s="289"/>
      <c r="D15" s="289"/>
      <c r="E15" s="289"/>
      <c r="F15" s="290"/>
      <c r="G15" s="2"/>
      <c r="H15" s="280" t="s">
        <v>1</v>
      </c>
      <c r="I15" s="289"/>
      <c r="J15" s="289"/>
      <c r="K15" s="289"/>
      <c r="L15" s="290"/>
    </row>
    <row r="16" spans="2:12" x14ac:dyDescent="0.25">
      <c r="B16" s="8" t="s">
        <v>104</v>
      </c>
      <c r="C16" s="4"/>
      <c r="D16" s="4"/>
      <c r="E16" s="18"/>
      <c r="F16" s="117"/>
      <c r="G16" s="5"/>
      <c r="H16" s="8" t="s">
        <v>104</v>
      </c>
      <c r="I16" s="4"/>
      <c r="J16" s="4"/>
      <c r="K16" s="18"/>
      <c r="L16" s="117"/>
    </row>
    <row r="17" spans="2:12" x14ac:dyDescent="0.25">
      <c r="B17" s="3" t="s">
        <v>2</v>
      </c>
      <c r="C17" s="6" t="s">
        <v>3</v>
      </c>
      <c r="D17" s="6" t="s">
        <v>4</v>
      </c>
      <c r="E17" s="6" t="s">
        <v>5</v>
      </c>
      <c r="F17" s="118" t="s">
        <v>6</v>
      </c>
      <c r="G17" s="7"/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</row>
    <row r="18" spans="2:12" x14ac:dyDescent="0.25">
      <c r="B18" s="16"/>
      <c r="C18" s="11"/>
      <c r="D18" s="12"/>
      <c r="E18" s="13"/>
      <c r="F18" s="14"/>
      <c r="G18" s="15"/>
      <c r="H18" s="16"/>
      <c r="I18" s="11"/>
      <c r="J18" s="12"/>
      <c r="K18" s="13"/>
      <c r="L18" s="14"/>
    </row>
    <row r="19" spans="2:12" x14ac:dyDescent="0.25">
      <c r="B19" s="16" t="s">
        <v>9</v>
      </c>
      <c r="C19" s="11">
        <v>1900</v>
      </c>
      <c r="D19" s="12">
        <f>C19/C25</f>
        <v>7.1698113207547168E-2</v>
      </c>
      <c r="E19" s="13">
        <v>43.15</v>
      </c>
      <c r="F19" s="14">
        <f>E19/E25</f>
        <v>0.17393582715253145</v>
      </c>
      <c r="G19" s="15"/>
      <c r="H19" s="16" t="s">
        <v>10</v>
      </c>
      <c r="I19" s="11">
        <v>18800</v>
      </c>
      <c r="J19" s="12">
        <f>I19/I25</f>
        <v>0.32809773123909247</v>
      </c>
      <c r="K19" s="115">
        <v>75.87</v>
      </c>
      <c r="L19" s="14">
        <f>K19/K25</f>
        <v>0.24642717942055348</v>
      </c>
    </row>
    <row r="20" spans="2:12" x14ac:dyDescent="0.25">
      <c r="B20" s="16" t="s">
        <v>11</v>
      </c>
      <c r="C20" s="11">
        <v>6200</v>
      </c>
      <c r="D20" s="12">
        <f>C20/C25</f>
        <v>0.2339622641509434</v>
      </c>
      <c r="E20" s="13">
        <v>51.33</v>
      </c>
      <c r="F20" s="14">
        <f>E20/E25</f>
        <v>0.20690906159303452</v>
      </c>
      <c r="G20" s="15"/>
      <c r="H20" s="16" t="s">
        <v>12</v>
      </c>
      <c r="I20" s="11">
        <v>11800</v>
      </c>
      <c r="J20" s="12">
        <f>I20/I25</f>
        <v>0.20593368237347295</v>
      </c>
      <c r="K20" s="115">
        <v>62.24</v>
      </c>
      <c r="L20" s="14">
        <f>K20/K25</f>
        <v>0.20215668442250229</v>
      </c>
    </row>
    <row r="21" spans="2:12" x14ac:dyDescent="0.25">
      <c r="B21" s="16" t="s">
        <v>13</v>
      </c>
      <c r="C21" s="11">
        <v>2200</v>
      </c>
      <c r="D21" s="12">
        <f>C21/C25</f>
        <v>8.3018867924528297E-2</v>
      </c>
      <c r="E21" s="13">
        <v>43.54</v>
      </c>
      <c r="F21" s="14">
        <f>E21/E25</f>
        <v>0.1755079006772009</v>
      </c>
      <c r="G21" s="15"/>
      <c r="H21" s="16" t="s">
        <v>14</v>
      </c>
      <c r="I21" s="11">
        <v>15200</v>
      </c>
      <c r="J21" s="12">
        <f>I21/I25</f>
        <v>0.26527050610820246</v>
      </c>
      <c r="K21" s="115">
        <v>68.86</v>
      </c>
      <c r="L21" s="14">
        <f>K21/K25</f>
        <v>0.22365856827335326</v>
      </c>
    </row>
    <row r="22" spans="2:12" x14ac:dyDescent="0.25">
      <c r="B22" s="16" t="s">
        <v>15</v>
      </c>
      <c r="C22" s="11">
        <v>5000</v>
      </c>
      <c r="D22" s="12">
        <f>C22/C25</f>
        <v>0.18867924528301888</v>
      </c>
      <c r="E22" s="13">
        <v>48.99</v>
      </c>
      <c r="F22" s="14">
        <f>E22/E25</f>
        <v>0.19747662044501776</v>
      </c>
      <c r="G22" s="15"/>
      <c r="H22" s="16" t="s">
        <v>16</v>
      </c>
      <c r="I22" s="11">
        <v>5100</v>
      </c>
      <c r="J22" s="12">
        <f>I22/I25</f>
        <v>8.9005235602094238E-2</v>
      </c>
      <c r="K22" s="115">
        <v>49.19</v>
      </c>
      <c r="L22" s="14">
        <f>K22/K25</f>
        <v>0.15977004027543198</v>
      </c>
    </row>
    <row r="23" spans="2:12" x14ac:dyDescent="0.25">
      <c r="B23" s="16" t="s">
        <v>17</v>
      </c>
      <c r="C23" s="18">
        <v>11200</v>
      </c>
      <c r="D23" s="12">
        <f>C23/C25</f>
        <v>0.42264150943396228</v>
      </c>
      <c r="E23" s="13">
        <v>61.07</v>
      </c>
      <c r="F23" s="14">
        <f>E23/E25</f>
        <v>0.24617059013221543</v>
      </c>
      <c r="G23" s="5"/>
      <c r="H23" s="16" t="s">
        <v>18</v>
      </c>
      <c r="I23" s="18">
        <v>6400</v>
      </c>
      <c r="J23" s="12">
        <f>I23/I25</f>
        <v>0.11169284467713787</v>
      </c>
      <c r="K23" s="115">
        <v>51.72</v>
      </c>
      <c r="L23" s="14">
        <f>K23/K25</f>
        <v>0.16798752760815902</v>
      </c>
    </row>
    <row r="24" spans="2:12" ht="13.8" thickBot="1" x14ac:dyDescent="0.3">
      <c r="B24" s="17"/>
      <c r="C24" s="20"/>
      <c r="D24" s="21"/>
      <c r="E24" s="22"/>
      <c r="F24" s="23"/>
      <c r="G24" s="24"/>
      <c r="H24" s="17"/>
      <c r="I24" s="20"/>
      <c r="J24" s="21"/>
      <c r="K24" s="22"/>
      <c r="L24" s="23"/>
    </row>
    <row r="25" spans="2:12" ht="13.8" thickBot="1" x14ac:dyDescent="0.3">
      <c r="B25" s="19" t="s">
        <v>19</v>
      </c>
      <c r="C25" s="20">
        <f>SUM(C19:C24)</f>
        <v>26500</v>
      </c>
      <c r="D25" s="21">
        <f>SUM(D19:D24)</f>
        <v>1</v>
      </c>
      <c r="E25" s="22">
        <f>SUM(E19:E24)</f>
        <v>248.07999999999998</v>
      </c>
      <c r="F25" s="23">
        <f>SUM(F19:F23)</f>
        <v>1</v>
      </c>
      <c r="H25" s="19" t="s">
        <v>19</v>
      </c>
      <c r="I25" s="20">
        <f>SUM(I19:I24)</f>
        <v>57300</v>
      </c>
      <c r="J25" s="21">
        <f>SUM(J19:J24)</f>
        <v>1</v>
      </c>
      <c r="K25" s="22">
        <f>SUM(K19:K24)</f>
        <v>307.88</v>
      </c>
      <c r="L25" s="23">
        <f>SUM(L19:L24)</f>
        <v>1</v>
      </c>
    </row>
    <row r="26" spans="2:12" ht="13.8" thickBot="1" x14ac:dyDescent="0.3">
      <c r="B26" s="280"/>
      <c r="C26" s="289"/>
      <c r="D26" s="289"/>
      <c r="E26" s="289"/>
      <c r="F26" s="290"/>
      <c r="G26" s="2"/>
      <c r="H26" s="280"/>
      <c r="I26" s="289"/>
      <c r="J26" s="289"/>
      <c r="K26" s="289"/>
      <c r="L26" s="290"/>
    </row>
    <row r="27" spans="2:12" x14ac:dyDescent="0.25">
      <c r="B27" s="280" t="s">
        <v>0</v>
      </c>
      <c r="C27" s="289"/>
      <c r="D27" s="289"/>
      <c r="E27" s="289"/>
      <c r="F27" s="290"/>
      <c r="G27" s="2"/>
      <c r="H27" s="280" t="s">
        <v>1</v>
      </c>
      <c r="I27" s="289"/>
      <c r="J27" s="289"/>
      <c r="K27" s="289"/>
      <c r="L27" s="290"/>
    </row>
    <row r="28" spans="2:12" x14ac:dyDescent="0.25">
      <c r="B28" s="8" t="s">
        <v>20</v>
      </c>
      <c r="C28" s="4"/>
      <c r="D28" s="4"/>
      <c r="E28" s="18"/>
      <c r="F28" s="117"/>
      <c r="G28" s="5"/>
      <c r="H28" s="8" t="s">
        <v>20</v>
      </c>
      <c r="I28" s="4"/>
      <c r="J28" s="4"/>
      <c r="K28" s="18"/>
      <c r="L28" s="117"/>
    </row>
    <row r="29" spans="2:12" x14ac:dyDescent="0.25">
      <c r="B29" s="3" t="s">
        <v>2</v>
      </c>
      <c r="C29" s="6" t="s">
        <v>3</v>
      </c>
      <c r="D29" s="6" t="s">
        <v>4</v>
      </c>
      <c r="E29" s="6" t="s">
        <v>5</v>
      </c>
      <c r="F29" s="118" t="s">
        <v>6</v>
      </c>
      <c r="G29" s="7"/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</row>
    <row r="30" spans="2:12" x14ac:dyDescent="0.25">
      <c r="B30" s="16"/>
      <c r="C30" s="11"/>
      <c r="D30" s="12"/>
      <c r="E30" s="13"/>
      <c r="F30" s="14"/>
      <c r="G30" s="15"/>
      <c r="H30" s="16"/>
      <c r="I30" s="11"/>
      <c r="J30" s="12"/>
      <c r="K30" s="13"/>
      <c r="L30" s="14"/>
    </row>
    <row r="31" spans="2:12" x14ac:dyDescent="0.25">
      <c r="B31" s="16" t="s">
        <v>9</v>
      </c>
      <c r="C31" s="119">
        <v>1700</v>
      </c>
      <c r="D31" s="12">
        <f>C31/C37</f>
        <v>6.6147859922178989E-2</v>
      </c>
      <c r="E31" s="120">
        <v>43.15</v>
      </c>
      <c r="F31" s="14">
        <f>E31/E37</f>
        <v>0.17353012145097724</v>
      </c>
      <c r="G31" s="15"/>
      <c r="H31" s="16" t="s">
        <v>10</v>
      </c>
      <c r="I31" s="11">
        <v>14100</v>
      </c>
      <c r="J31" s="12">
        <f>I31/I37</f>
        <v>0.29012345679012347</v>
      </c>
      <c r="K31" s="116">
        <v>66.72</v>
      </c>
      <c r="L31" s="14">
        <f>K31/K37</f>
        <v>0.22934139969751133</v>
      </c>
    </row>
    <row r="32" spans="2:12" x14ac:dyDescent="0.25">
      <c r="B32" s="16" t="s">
        <v>11</v>
      </c>
      <c r="C32" s="11">
        <v>5100</v>
      </c>
      <c r="D32" s="12">
        <f>C32/C37</f>
        <v>0.19844357976653695</v>
      </c>
      <c r="E32" s="116">
        <v>49.19</v>
      </c>
      <c r="F32" s="14">
        <f>E32/E37</f>
        <v>0.19782031689857638</v>
      </c>
      <c r="G32" s="15"/>
      <c r="H32" s="16" t="s">
        <v>12</v>
      </c>
      <c r="I32" s="11">
        <v>11400</v>
      </c>
      <c r="J32" s="12">
        <f>I32/I37</f>
        <v>0.23456790123456789</v>
      </c>
      <c r="K32" s="116">
        <v>61.45</v>
      </c>
      <c r="L32" s="14">
        <f>K32/K37</f>
        <v>0.21122645400797471</v>
      </c>
    </row>
    <row r="33" spans="2:12" x14ac:dyDescent="0.25">
      <c r="B33" s="16" t="s">
        <v>13</v>
      </c>
      <c r="C33" s="11">
        <v>1100</v>
      </c>
      <c r="D33" s="12">
        <f>C33/C37</f>
        <v>4.2801556420233464E-2</v>
      </c>
      <c r="E33" s="116">
        <v>43.15</v>
      </c>
      <c r="F33" s="14">
        <f>E33/E37</f>
        <v>0.17353012145097724</v>
      </c>
      <c r="G33" s="15"/>
      <c r="H33" s="16" t="s">
        <v>14</v>
      </c>
      <c r="I33" s="11">
        <v>14400</v>
      </c>
      <c r="J33" s="12">
        <f>I33/I37</f>
        <v>0.29629629629629628</v>
      </c>
      <c r="K33" s="116">
        <v>67.3</v>
      </c>
      <c r="L33" s="14">
        <f>K33/K37</f>
        <v>0.23133507493468994</v>
      </c>
    </row>
    <row r="34" spans="2:12" x14ac:dyDescent="0.25">
      <c r="B34" s="16" t="s">
        <v>15</v>
      </c>
      <c r="C34" s="11">
        <v>3600</v>
      </c>
      <c r="D34" s="12">
        <f>C34/C37</f>
        <v>0.14007782101167315</v>
      </c>
      <c r="E34" s="116">
        <v>46.26</v>
      </c>
      <c r="F34" s="14">
        <f>E34/E37</f>
        <v>0.18603715917316818</v>
      </c>
      <c r="G34" s="15"/>
      <c r="H34" s="16" t="s">
        <v>16</v>
      </c>
      <c r="I34" s="11">
        <v>3700</v>
      </c>
      <c r="J34" s="12">
        <f>I34/I37</f>
        <v>7.6131687242798354E-2</v>
      </c>
      <c r="K34" s="116">
        <v>46.46</v>
      </c>
      <c r="L34" s="14">
        <f>K34/K37</f>
        <v>0.15970026124020348</v>
      </c>
    </row>
    <row r="35" spans="2:12" x14ac:dyDescent="0.25">
      <c r="B35" s="16" t="s">
        <v>17</v>
      </c>
      <c r="C35" s="11">
        <v>14200</v>
      </c>
      <c r="D35" s="12">
        <f>C35/C37</f>
        <v>0.55252918287937747</v>
      </c>
      <c r="E35" s="116">
        <v>66.91</v>
      </c>
      <c r="F35" s="14">
        <f>E35/E37</f>
        <v>0.26908228102630094</v>
      </c>
      <c r="G35" s="5"/>
      <c r="H35" s="16" t="s">
        <v>18</v>
      </c>
      <c r="I35" s="11">
        <v>5000</v>
      </c>
      <c r="J35" s="12">
        <f>I35/I37</f>
        <v>0.102880658436214</v>
      </c>
      <c r="K35" s="116">
        <v>48.99</v>
      </c>
      <c r="L35" s="14">
        <f>K35/K37</f>
        <v>0.16839681011962052</v>
      </c>
    </row>
    <row r="36" spans="2:12" ht="13.8" thickBot="1" x14ac:dyDescent="0.3">
      <c r="B36" s="17"/>
      <c r="C36" s="20"/>
      <c r="D36" s="21"/>
      <c r="E36" s="22"/>
      <c r="F36" s="23"/>
      <c r="G36" s="24"/>
      <c r="H36" s="17"/>
      <c r="I36" s="20"/>
      <c r="J36" s="21"/>
      <c r="K36" s="22"/>
      <c r="L36" s="23"/>
    </row>
    <row r="37" spans="2:12" ht="13.8" thickBot="1" x14ac:dyDescent="0.3">
      <c r="B37" s="19" t="s">
        <v>19</v>
      </c>
      <c r="C37" s="20">
        <f>SUM(C31:C36)</f>
        <v>25700</v>
      </c>
      <c r="D37" s="21">
        <f>SUM(D31:D36)</f>
        <v>1</v>
      </c>
      <c r="E37" s="22">
        <f>SUM(E31:E36)</f>
        <v>248.66</v>
      </c>
      <c r="F37" s="23">
        <f>SUM(F31:F35)</f>
        <v>1</v>
      </c>
      <c r="H37" s="19" t="s">
        <v>19</v>
      </c>
      <c r="I37" s="20">
        <f>SUM(I31:I36)</f>
        <v>48600</v>
      </c>
      <c r="J37" s="21">
        <f>SUM(J31:J36)</f>
        <v>1</v>
      </c>
      <c r="K37" s="22">
        <f>SUM(K31:K36)</f>
        <v>290.92</v>
      </c>
      <c r="L37" s="23">
        <f>SUM(L31:L36)</f>
        <v>1</v>
      </c>
    </row>
    <row r="38" spans="2:12" ht="13.8" thickBot="1" x14ac:dyDescent="0.3">
      <c r="B38" s="277"/>
      <c r="C38" s="294"/>
      <c r="D38" s="294"/>
      <c r="E38" s="294"/>
      <c r="F38" s="295"/>
      <c r="G38" s="113"/>
      <c r="H38" s="277"/>
      <c r="I38" s="294"/>
      <c r="J38" s="294"/>
      <c r="K38" s="294"/>
      <c r="L38" s="295"/>
    </row>
    <row r="39" spans="2:12" x14ac:dyDescent="0.25">
      <c r="B39" s="280" t="s">
        <v>0</v>
      </c>
      <c r="C39" s="289"/>
      <c r="D39" s="289"/>
      <c r="E39" s="289"/>
      <c r="F39" s="290"/>
      <c r="G39" s="114"/>
      <c r="H39" s="280" t="s">
        <v>1</v>
      </c>
      <c r="I39" s="289"/>
      <c r="J39" s="289"/>
      <c r="K39" s="289"/>
      <c r="L39" s="290"/>
    </row>
    <row r="40" spans="2:12" x14ac:dyDescent="0.25">
      <c r="B40" s="8" t="s">
        <v>21</v>
      </c>
      <c r="C40" s="4"/>
      <c r="D40" s="4"/>
      <c r="E40" s="18"/>
      <c r="F40" s="117"/>
      <c r="G40" s="5"/>
      <c r="H40" s="8" t="s">
        <v>21</v>
      </c>
      <c r="I40" s="4"/>
      <c r="J40" s="4"/>
      <c r="K40" s="18"/>
      <c r="L40" s="117"/>
    </row>
    <row r="41" spans="2:12" x14ac:dyDescent="0.25">
      <c r="B41" s="3" t="s">
        <v>2</v>
      </c>
      <c r="C41" s="6" t="s">
        <v>3</v>
      </c>
      <c r="D41" s="6" t="s">
        <v>4</v>
      </c>
      <c r="E41" s="6" t="s">
        <v>5</v>
      </c>
      <c r="F41" s="118" t="s">
        <v>6</v>
      </c>
      <c r="G41" s="7"/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</row>
    <row r="42" spans="2:12" x14ac:dyDescent="0.25">
      <c r="B42" s="16"/>
      <c r="C42" s="11"/>
      <c r="D42" s="12"/>
      <c r="E42" s="13"/>
      <c r="F42" s="14"/>
      <c r="G42" s="15"/>
      <c r="H42" s="16"/>
      <c r="I42" s="11"/>
      <c r="J42" s="12"/>
      <c r="K42" s="13"/>
      <c r="L42" s="14"/>
    </row>
    <row r="43" spans="2:12" x14ac:dyDescent="0.25">
      <c r="B43" s="16" t="s">
        <v>9</v>
      </c>
      <c r="C43" s="11">
        <v>2800</v>
      </c>
      <c r="D43" s="12">
        <f>C43/C49</f>
        <v>6.4650196259524353E-2</v>
      </c>
      <c r="E43" s="13">
        <v>44.71</v>
      </c>
      <c r="F43" s="14">
        <f>E43/E49</f>
        <v>0.15932010120086948</v>
      </c>
      <c r="G43" s="15"/>
      <c r="H43" s="16" t="s">
        <v>10</v>
      </c>
      <c r="I43" s="11">
        <v>21100</v>
      </c>
      <c r="J43" s="12">
        <f>I43/I49</f>
        <v>0.33760000000000001</v>
      </c>
      <c r="K43" s="13">
        <v>80.36</v>
      </c>
      <c r="L43" s="14">
        <f>K43/K49</f>
        <v>0.25268056472659811</v>
      </c>
    </row>
    <row r="44" spans="2:12" x14ac:dyDescent="0.25">
      <c r="B44" s="16" t="s">
        <v>11</v>
      </c>
      <c r="C44" s="11">
        <v>9100</v>
      </c>
      <c r="D44" s="12">
        <f>C44/C49</f>
        <v>0.21011313784345417</v>
      </c>
      <c r="E44" s="13">
        <v>56.98</v>
      </c>
      <c r="F44" s="14">
        <f>E44/E49</f>
        <v>0.20304315290596159</v>
      </c>
      <c r="G44" s="15"/>
      <c r="H44" s="16" t="s">
        <v>12</v>
      </c>
      <c r="I44" s="11">
        <v>12300</v>
      </c>
      <c r="J44" s="12">
        <f>I44/I49</f>
        <v>0.1968</v>
      </c>
      <c r="K44" s="13">
        <v>63.21</v>
      </c>
      <c r="L44" s="14">
        <f>K44/K49</f>
        <v>0.19875483444958023</v>
      </c>
    </row>
    <row r="45" spans="2:12" x14ac:dyDescent="0.25">
      <c r="B45" s="16" t="s">
        <v>13</v>
      </c>
      <c r="C45" s="11">
        <v>2810</v>
      </c>
      <c r="D45" s="12">
        <f>C45/C49</f>
        <v>6.4881089817594093E-2</v>
      </c>
      <c r="E45" s="13">
        <v>44.73</v>
      </c>
      <c r="F45" s="14">
        <f>E45/E49</f>
        <v>0.15939136941880769</v>
      </c>
      <c r="G45" s="15"/>
      <c r="H45" s="16" t="s">
        <v>14</v>
      </c>
      <c r="I45" s="11">
        <v>17000</v>
      </c>
      <c r="J45" s="12">
        <f>I45/I49</f>
        <v>0.27200000000000002</v>
      </c>
      <c r="K45" s="13">
        <v>72.37</v>
      </c>
      <c r="L45" s="14">
        <f>K45/K49</f>
        <v>0.22755714869666382</v>
      </c>
    </row>
    <row r="46" spans="2:12" x14ac:dyDescent="0.25">
      <c r="B46" s="16" t="s">
        <v>15</v>
      </c>
      <c r="C46" s="11">
        <v>6400</v>
      </c>
      <c r="D46" s="12">
        <f>C46/C49</f>
        <v>0.14777187716462711</v>
      </c>
      <c r="E46" s="13">
        <v>51.72</v>
      </c>
      <c r="F46" s="14">
        <f>E46/E49</f>
        <v>0.18429961158821223</v>
      </c>
      <c r="G46" s="15"/>
      <c r="H46" s="16" t="s">
        <v>16</v>
      </c>
      <c r="I46" s="11">
        <v>6300</v>
      </c>
      <c r="J46" s="12">
        <f>I46/I49</f>
        <v>0.1008</v>
      </c>
      <c r="K46" s="13">
        <v>51.53</v>
      </c>
      <c r="L46" s="14">
        <f>K46/K49</f>
        <v>0.16202873942709806</v>
      </c>
    </row>
    <row r="47" spans="2:12" x14ac:dyDescent="0.25">
      <c r="B47" s="16" t="s">
        <v>17</v>
      </c>
      <c r="C47" s="18">
        <v>22200</v>
      </c>
      <c r="D47" s="12">
        <f>C47/C49</f>
        <v>0.51258369891480027</v>
      </c>
      <c r="E47" s="116">
        <v>82.49</v>
      </c>
      <c r="F47" s="14">
        <f>E47/E49</f>
        <v>0.29394576488614899</v>
      </c>
      <c r="G47" s="5"/>
      <c r="H47" s="16" t="s">
        <v>18</v>
      </c>
      <c r="I47" s="18">
        <v>5800</v>
      </c>
      <c r="J47" s="12">
        <f>I47/I49</f>
        <v>9.2799999999999994E-2</v>
      </c>
      <c r="K47" s="116">
        <v>50.56</v>
      </c>
      <c r="L47" s="14">
        <f>K47/K49</f>
        <v>0.15897871270005973</v>
      </c>
    </row>
    <row r="48" spans="2:12" ht="13.8" thickBot="1" x14ac:dyDescent="0.3">
      <c r="B48" s="17"/>
      <c r="C48" s="20"/>
      <c r="D48" s="21"/>
      <c r="E48" s="22"/>
      <c r="F48" s="23"/>
      <c r="G48" s="24"/>
      <c r="H48" s="17"/>
      <c r="I48" s="20"/>
      <c r="J48" s="21"/>
      <c r="K48" s="22"/>
      <c r="L48" s="23"/>
    </row>
    <row r="49" spans="2:12" ht="13.8" thickBot="1" x14ac:dyDescent="0.3">
      <c r="B49" s="19" t="s">
        <v>19</v>
      </c>
      <c r="C49" s="20">
        <f>SUM(C43:C48)</f>
        <v>43310</v>
      </c>
      <c r="D49" s="21">
        <f>SUM(D43:D48)</f>
        <v>1</v>
      </c>
      <c r="E49" s="22">
        <f>SUM(E43:E48)</f>
        <v>280.63</v>
      </c>
      <c r="F49" s="23">
        <f>SUM(F43:F47)</f>
        <v>1</v>
      </c>
      <c r="H49" s="19" t="s">
        <v>19</v>
      </c>
      <c r="I49" s="20">
        <f>SUM(I43:I48)</f>
        <v>62500</v>
      </c>
      <c r="J49" s="21">
        <f>SUM(J43:J48)</f>
        <v>1</v>
      </c>
      <c r="K49" s="22">
        <f>SUM(K43:K48)</f>
        <v>318.03000000000003</v>
      </c>
      <c r="L49" s="23">
        <f>SUM(L43:L48)</f>
        <v>1</v>
      </c>
    </row>
    <row r="50" spans="2:12" ht="13.8" thickBot="1" x14ac:dyDescent="0.3">
      <c r="B50" s="280"/>
      <c r="C50" s="289"/>
      <c r="D50" s="289"/>
      <c r="E50" s="289"/>
      <c r="F50" s="290"/>
      <c r="G50" s="2"/>
      <c r="H50" s="280"/>
      <c r="I50" s="289"/>
      <c r="J50" s="289"/>
      <c r="K50" s="289"/>
      <c r="L50" s="290"/>
    </row>
    <row r="51" spans="2:12" x14ac:dyDescent="0.25">
      <c r="B51" s="280" t="s">
        <v>0</v>
      </c>
      <c r="C51" s="289"/>
      <c r="D51" s="289"/>
      <c r="E51" s="289"/>
      <c r="F51" s="290"/>
      <c r="G51" s="2"/>
      <c r="H51" s="280" t="s">
        <v>1</v>
      </c>
      <c r="I51" s="289"/>
      <c r="J51" s="289"/>
      <c r="K51" s="289"/>
      <c r="L51" s="290"/>
    </row>
    <row r="52" spans="2:12" x14ac:dyDescent="0.25">
      <c r="B52" s="8" t="s">
        <v>22</v>
      </c>
      <c r="C52" s="4"/>
      <c r="D52" s="4"/>
      <c r="E52" s="18"/>
      <c r="F52" s="117"/>
      <c r="G52" s="5"/>
      <c r="H52" s="8" t="s">
        <v>22</v>
      </c>
      <c r="I52" s="4"/>
      <c r="J52" s="4"/>
      <c r="K52" s="18"/>
      <c r="L52" s="117"/>
    </row>
    <row r="53" spans="2:12" x14ac:dyDescent="0.25">
      <c r="B53" s="3" t="s">
        <v>2</v>
      </c>
      <c r="C53" s="6" t="s">
        <v>3</v>
      </c>
      <c r="D53" s="6" t="s">
        <v>4</v>
      </c>
      <c r="E53" s="6" t="s">
        <v>5</v>
      </c>
      <c r="F53" s="118" t="s">
        <v>6</v>
      </c>
      <c r="G53" s="7"/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</row>
    <row r="54" spans="2:12" x14ac:dyDescent="0.25">
      <c r="B54" s="16"/>
      <c r="C54" s="11"/>
      <c r="D54" s="12"/>
      <c r="E54" s="13"/>
      <c r="F54" s="14"/>
      <c r="G54" s="15"/>
      <c r="H54" s="16"/>
      <c r="I54" s="11"/>
      <c r="J54" s="12"/>
      <c r="K54" s="13"/>
      <c r="L54" s="14"/>
    </row>
    <row r="55" spans="2:12" x14ac:dyDescent="0.25">
      <c r="B55" s="16" t="s">
        <v>9</v>
      </c>
      <c r="C55" s="11">
        <v>3400</v>
      </c>
      <c r="D55" s="12">
        <f>C55/C61</f>
        <v>3.2885191991488538E-2</v>
      </c>
      <c r="E55" s="116">
        <v>45.87</v>
      </c>
      <c r="F55" s="14">
        <f>E55/E61</f>
        <v>0.11535269709543569</v>
      </c>
      <c r="G55" s="15"/>
      <c r="H55" s="16" t="s">
        <v>10</v>
      </c>
      <c r="I55" s="11">
        <v>58700</v>
      </c>
      <c r="J55" s="12">
        <f>I55/I61</f>
        <v>0.2815347721822542</v>
      </c>
      <c r="K55" s="116">
        <v>153.58000000000001</v>
      </c>
      <c r="L55" s="14">
        <f>K55/K61</f>
        <v>0.25496380901786309</v>
      </c>
    </row>
    <row r="56" spans="2:12" x14ac:dyDescent="0.25">
      <c r="B56" s="16" t="s">
        <v>11</v>
      </c>
      <c r="C56" s="11">
        <v>21100</v>
      </c>
      <c r="D56" s="12">
        <f>C56/C61</f>
        <v>0.20408163265306123</v>
      </c>
      <c r="E56" s="116">
        <v>80.36</v>
      </c>
      <c r="F56" s="14">
        <f>E56/E61</f>
        <v>0.20208726266817553</v>
      </c>
      <c r="G56" s="15"/>
      <c r="H56" s="16" t="s">
        <v>12</v>
      </c>
      <c r="I56" s="11">
        <v>31800</v>
      </c>
      <c r="J56" s="12">
        <f>I56/I61</f>
        <v>0.15251798561151078</v>
      </c>
      <c r="K56" s="116">
        <v>101.19</v>
      </c>
      <c r="L56" s="14">
        <f>K56/K61</f>
        <v>0.16798924231356663</v>
      </c>
    </row>
    <row r="57" spans="2:12" x14ac:dyDescent="0.25">
      <c r="B57" s="16" t="s">
        <v>13</v>
      </c>
      <c r="C57" s="11">
        <v>11590</v>
      </c>
      <c r="D57" s="12">
        <f>C57/C61</f>
        <v>0.11209981622980945</v>
      </c>
      <c r="E57" s="116">
        <v>61.83</v>
      </c>
      <c r="F57" s="14">
        <f>E57/E61</f>
        <v>0.15548849490758204</v>
      </c>
      <c r="G57" s="15"/>
      <c r="H57" s="16" t="s">
        <v>14</v>
      </c>
      <c r="I57" s="11">
        <v>63900</v>
      </c>
      <c r="J57" s="12">
        <f>I57/I61</f>
        <v>0.30647482014388489</v>
      </c>
      <c r="K57" s="116">
        <v>163.72</v>
      </c>
      <c r="L57" s="14">
        <f>K57/K61</f>
        <v>0.27179759612192045</v>
      </c>
    </row>
    <row r="58" spans="2:12" x14ac:dyDescent="0.25">
      <c r="B58" s="16" t="s">
        <v>15</v>
      </c>
      <c r="C58" s="11">
        <v>14600</v>
      </c>
      <c r="D58" s="12">
        <f>C58/C61</f>
        <v>0.14121288325756842</v>
      </c>
      <c r="E58" s="116">
        <v>67.69</v>
      </c>
      <c r="F58" s="14">
        <f>E58/E61</f>
        <v>0.17022507229976111</v>
      </c>
      <c r="G58" s="15"/>
      <c r="H58" s="16" t="s">
        <v>16</v>
      </c>
      <c r="I58" s="11">
        <v>16600</v>
      </c>
      <c r="J58" s="12">
        <f>I58/I61</f>
        <v>7.9616306954436444E-2</v>
      </c>
      <c r="K58" s="116">
        <v>71.58</v>
      </c>
      <c r="L58" s="14">
        <f>K58/K61</f>
        <v>0.11883259180556477</v>
      </c>
    </row>
    <row r="59" spans="2:12" x14ac:dyDescent="0.25">
      <c r="B59" s="16" t="s">
        <v>17</v>
      </c>
      <c r="C59" s="18">
        <v>52700</v>
      </c>
      <c r="D59" s="12">
        <f>C59/C61</f>
        <v>0.50972047586807234</v>
      </c>
      <c r="E59" s="116">
        <v>141.9</v>
      </c>
      <c r="F59" s="14">
        <f>E59/E61</f>
        <v>0.35684647302904565</v>
      </c>
      <c r="G59" s="5"/>
      <c r="H59" s="16" t="s">
        <v>18</v>
      </c>
      <c r="I59" s="18">
        <v>37500</v>
      </c>
      <c r="J59" s="12">
        <f>I59/I61</f>
        <v>0.17985611510791366</v>
      </c>
      <c r="K59" s="116">
        <v>112.29</v>
      </c>
      <c r="L59" s="14">
        <f>K59/K61</f>
        <v>0.18641676074108507</v>
      </c>
    </row>
    <row r="60" spans="2:12" ht="13.8" thickBot="1" x14ac:dyDescent="0.3">
      <c r="B60" s="17"/>
      <c r="C60" s="20"/>
      <c r="D60" s="21"/>
      <c r="E60" s="22"/>
      <c r="F60" s="23"/>
      <c r="G60" s="24"/>
      <c r="H60" s="17"/>
      <c r="I60" s="20"/>
      <c r="J60" s="21"/>
      <c r="K60" s="22"/>
      <c r="L60" s="23"/>
    </row>
    <row r="61" spans="2:12" ht="13.8" thickBot="1" x14ac:dyDescent="0.3">
      <c r="B61" s="19" t="s">
        <v>19</v>
      </c>
      <c r="C61" s="20">
        <f>SUM(C55:C60)</f>
        <v>103390</v>
      </c>
      <c r="D61" s="21">
        <f>SUM(D55:D60)</f>
        <v>1</v>
      </c>
      <c r="E61" s="22">
        <f>SUM(E55:E60)</f>
        <v>397.65</v>
      </c>
      <c r="F61" s="23">
        <f>SUM(F55:F59)</f>
        <v>1</v>
      </c>
      <c r="H61" s="19" t="s">
        <v>19</v>
      </c>
      <c r="I61" s="20">
        <f>SUM(I55:I60)</f>
        <v>208500</v>
      </c>
      <c r="J61" s="21">
        <f>SUM(J55:J60)</f>
        <v>1</v>
      </c>
      <c r="K61" s="22">
        <f>SUM(K55:K60)</f>
        <v>602.36</v>
      </c>
      <c r="L61" s="23">
        <f>SUM(L55:L60)</f>
        <v>0.99999999999999989</v>
      </c>
    </row>
    <row r="62" spans="2:12" ht="13.8" thickBot="1" x14ac:dyDescent="0.3">
      <c r="B62" s="280"/>
      <c r="C62" s="289"/>
      <c r="D62" s="289"/>
      <c r="E62" s="289"/>
      <c r="F62" s="290"/>
      <c r="G62" s="2"/>
      <c r="H62" s="280"/>
      <c r="I62" s="289"/>
      <c r="J62" s="289"/>
      <c r="K62" s="289"/>
      <c r="L62" s="290"/>
    </row>
    <row r="63" spans="2:12" x14ac:dyDescent="0.25">
      <c r="B63" s="280" t="s">
        <v>0</v>
      </c>
      <c r="C63" s="289"/>
      <c r="D63" s="289"/>
      <c r="E63" s="289"/>
      <c r="F63" s="290"/>
      <c r="G63" s="2"/>
      <c r="H63" s="280" t="s">
        <v>1</v>
      </c>
      <c r="I63" s="289"/>
      <c r="J63" s="289"/>
      <c r="K63" s="289"/>
      <c r="L63" s="290"/>
    </row>
    <row r="64" spans="2:12" x14ac:dyDescent="0.25">
      <c r="B64" s="8" t="s">
        <v>23</v>
      </c>
      <c r="C64" s="4"/>
      <c r="D64" s="4"/>
      <c r="E64" s="18"/>
      <c r="F64" s="117"/>
      <c r="G64" s="5"/>
      <c r="H64" s="8" t="s">
        <v>23</v>
      </c>
      <c r="I64" s="4"/>
      <c r="J64" s="4"/>
      <c r="K64" s="18"/>
      <c r="L64" s="117"/>
    </row>
    <row r="65" spans="2:12" x14ac:dyDescent="0.25">
      <c r="B65" s="3" t="s">
        <v>2</v>
      </c>
      <c r="C65" s="6" t="s">
        <v>3</v>
      </c>
      <c r="D65" s="6" t="s">
        <v>4</v>
      </c>
      <c r="E65" s="6" t="s">
        <v>5</v>
      </c>
      <c r="F65" s="118" t="s">
        <v>6</v>
      </c>
      <c r="G65" s="7"/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</row>
    <row r="66" spans="2:12" x14ac:dyDescent="0.25">
      <c r="B66" s="16"/>
      <c r="C66" s="11"/>
      <c r="D66" s="12"/>
      <c r="E66" s="13"/>
      <c r="F66" s="14"/>
      <c r="G66" s="15"/>
      <c r="H66" s="16"/>
      <c r="I66" s="11"/>
      <c r="J66" s="12"/>
      <c r="K66" s="13"/>
      <c r="L66" s="14"/>
    </row>
    <row r="67" spans="2:12" x14ac:dyDescent="0.25">
      <c r="B67" s="16" t="s">
        <v>9</v>
      </c>
      <c r="C67" s="11">
        <v>2100</v>
      </c>
      <c r="D67" s="12">
        <f>C67/C73</f>
        <v>1.891891891891892E-2</v>
      </c>
      <c r="E67" s="13">
        <v>43.34</v>
      </c>
      <c r="F67" s="14">
        <f>E67/E73</f>
        <v>0.10507685593754547</v>
      </c>
      <c r="G67" s="15"/>
      <c r="H67" s="16" t="s">
        <v>10</v>
      </c>
      <c r="I67" s="69">
        <v>60600</v>
      </c>
      <c r="J67" s="12">
        <f>I67/I73</f>
        <v>0.26567295046032441</v>
      </c>
      <c r="K67" s="74">
        <v>157.28</v>
      </c>
      <c r="L67" s="14">
        <f>K67/K73</f>
        <v>0.24554282324288884</v>
      </c>
    </row>
    <row r="68" spans="2:12" x14ac:dyDescent="0.25">
      <c r="B68" s="16" t="s">
        <v>11</v>
      </c>
      <c r="C68" s="11">
        <v>24900</v>
      </c>
      <c r="D68" s="12">
        <f>C68/C73</f>
        <v>0.22432432432432434</v>
      </c>
      <c r="E68" s="13">
        <v>87.75</v>
      </c>
      <c r="F68" s="14">
        <f>E68/E73</f>
        <v>0.21274790282694081</v>
      </c>
      <c r="G68" s="15"/>
      <c r="H68" s="16" t="s">
        <v>12</v>
      </c>
      <c r="I68" s="11">
        <v>36400</v>
      </c>
      <c r="J68" s="12">
        <f>I68/I73</f>
        <v>0.1595791319596668</v>
      </c>
      <c r="K68" s="13">
        <v>110.16</v>
      </c>
      <c r="L68" s="14">
        <f>K68/K73</f>
        <v>0.17197989196615357</v>
      </c>
    </row>
    <row r="69" spans="2:12" x14ac:dyDescent="0.25">
      <c r="B69" s="16" t="s">
        <v>13</v>
      </c>
      <c r="C69" s="11">
        <v>12200</v>
      </c>
      <c r="D69" s="12">
        <f>C69/C73</f>
        <v>0.10990990990990991</v>
      </c>
      <c r="E69" s="13">
        <v>63.01</v>
      </c>
      <c r="F69" s="14">
        <f>E69/E73</f>
        <v>0.15276632885613151</v>
      </c>
      <c r="G69" s="15"/>
      <c r="H69" s="16" t="s">
        <v>14</v>
      </c>
      <c r="I69" s="11">
        <v>74500</v>
      </c>
      <c r="J69" s="12">
        <f>I69/I73</f>
        <v>0.32661113546690046</v>
      </c>
      <c r="K69" s="13">
        <v>184.35</v>
      </c>
      <c r="L69" s="14">
        <f>K69/K73</f>
        <v>0.2878040403409623</v>
      </c>
    </row>
    <row r="70" spans="2:12" x14ac:dyDescent="0.25">
      <c r="B70" s="16" t="s">
        <v>15</v>
      </c>
      <c r="C70" s="11">
        <v>17700</v>
      </c>
      <c r="D70" s="12">
        <f>C70/C73</f>
        <v>0.15945945945945947</v>
      </c>
      <c r="E70" s="13">
        <v>73.739999999999995</v>
      </c>
      <c r="F70" s="14">
        <f>E70/E73</f>
        <v>0.17878097270038307</v>
      </c>
      <c r="G70" s="15"/>
      <c r="H70" s="16" t="s">
        <v>16</v>
      </c>
      <c r="I70" s="11">
        <v>15500</v>
      </c>
      <c r="J70" s="12">
        <f>I70/I73</f>
        <v>6.7952652345462522E-2</v>
      </c>
      <c r="K70" s="13">
        <v>69.44</v>
      </c>
      <c r="L70" s="14">
        <f>K70/K73</f>
        <v>0.10840853030255722</v>
      </c>
    </row>
    <row r="71" spans="2:12" x14ac:dyDescent="0.25">
      <c r="B71" s="16" t="s">
        <v>17</v>
      </c>
      <c r="C71" s="18">
        <v>54100</v>
      </c>
      <c r="D71" s="12">
        <f>C71/C73</f>
        <v>0.48738738738738741</v>
      </c>
      <c r="E71" s="116">
        <v>144.62</v>
      </c>
      <c r="F71" s="14">
        <f>E71/E73</f>
        <v>0.35062793967899919</v>
      </c>
      <c r="G71" s="5"/>
      <c r="H71" s="16" t="s">
        <v>18</v>
      </c>
      <c r="I71" s="18">
        <v>41100</v>
      </c>
      <c r="J71" s="12">
        <f>I71/I73</f>
        <v>0.18018412976764578</v>
      </c>
      <c r="K71" s="116">
        <v>119.31</v>
      </c>
      <c r="L71" s="14">
        <f>K71/K73</f>
        <v>0.18626471414743812</v>
      </c>
    </row>
    <row r="72" spans="2:12" ht="13.8" thickBot="1" x14ac:dyDescent="0.3">
      <c r="B72" s="17"/>
      <c r="C72" s="20"/>
      <c r="D72" s="21"/>
      <c r="E72" s="22"/>
      <c r="F72" s="23"/>
      <c r="G72" s="24"/>
      <c r="H72" s="17"/>
      <c r="I72" s="20"/>
      <c r="J72" s="21"/>
      <c r="K72" s="22"/>
      <c r="L72" s="23"/>
    </row>
    <row r="73" spans="2:12" ht="13.8" thickBot="1" x14ac:dyDescent="0.3">
      <c r="B73" s="19" t="s">
        <v>19</v>
      </c>
      <c r="C73" s="20">
        <f>SUM(C67:C72)</f>
        <v>111000</v>
      </c>
      <c r="D73" s="21">
        <f>SUM(D67:D72)</f>
        <v>1</v>
      </c>
      <c r="E73" s="22">
        <f>SUM(E67:E72)</f>
        <v>412.46</v>
      </c>
      <c r="F73" s="23">
        <f>SUM(F67:F71)</f>
        <v>1</v>
      </c>
      <c r="G73" s="47"/>
      <c r="H73" s="19" t="s">
        <v>19</v>
      </c>
      <c r="I73" s="20">
        <f>SUM(I67:I72)</f>
        <v>228100</v>
      </c>
      <c r="J73" s="21">
        <f>SUM(J67:J72)</f>
        <v>1</v>
      </c>
      <c r="K73" s="22">
        <f>SUM(K67:K72)</f>
        <v>640.54</v>
      </c>
      <c r="L73" s="23">
        <f>SUM(L67:L72)</f>
        <v>1</v>
      </c>
    </row>
    <row r="74" spans="2:12" ht="13.8" thickBot="1" x14ac:dyDescent="0.3">
      <c r="B74" s="291"/>
      <c r="C74" s="292"/>
      <c r="D74" s="292"/>
      <c r="E74" s="292"/>
      <c r="F74" s="293"/>
      <c r="G74" s="2"/>
      <c r="H74" s="291"/>
      <c r="I74" s="292"/>
      <c r="J74" s="292"/>
      <c r="K74" s="292"/>
      <c r="L74" s="293"/>
    </row>
    <row r="75" spans="2:12" x14ac:dyDescent="0.25">
      <c r="B75" s="280" t="s">
        <v>0</v>
      </c>
      <c r="C75" s="289"/>
      <c r="D75" s="289"/>
      <c r="E75" s="289"/>
      <c r="F75" s="290"/>
      <c r="G75" s="114"/>
      <c r="H75" s="280" t="s">
        <v>1</v>
      </c>
      <c r="I75" s="289"/>
      <c r="J75" s="289"/>
      <c r="K75" s="289"/>
      <c r="L75" s="290"/>
    </row>
    <row r="76" spans="2:12" x14ac:dyDescent="0.25">
      <c r="B76" s="8" t="s">
        <v>24</v>
      </c>
      <c r="C76" s="4"/>
      <c r="D76" s="4"/>
      <c r="E76" s="18"/>
      <c r="F76" s="117"/>
      <c r="G76" s="5"/>
      <c r="H76" s="8" t="s">
        <v>24</v>
      </c>
      <c r="I76" s="4"/>
      <c r="J76" s="4"/>
      <c r="K76" s="18"/>
      <c r="L76" s="117"/>
    </row>
    <row r="77" spans="2:12" x14ac:dyDescent="0.25">
      <c r="B77" s="3" t="s">
        <v>2</v>
      </c>
      <c r="C77" s="6" t="s">
        <v>3</v>
      </c>
      <c r="D77" s="6" t="s">
        <v>4</v>
      </c>
      <c r="E77" s="6" t="s">
        <v>5</v>
      </c>
      <c r="F77" s="118" t="s">
        <v>6</v>
      </c>
      <c r="G77" s="7"/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</row>
    <row r="78" spans="2:12" x14ac:dyDescent="0.25">
      <c r="B78" s="16"/>
      <c r="C78" s="11"/>
      <c r="D78" s="12"/>
      <c r="E78" s="13"/>
      <c r="F78" s="14"/>
      <c r="G78" s="15"/>
      <c r="H78" s="16"/>
      <c r="I78" s="11"/>
      <c r="J78" s="12"/>
      <c r="K78" s="13"/>
      <c r="L78" s="14"/>
    </row>
    <row r="79" spans="2:12" x14ac:dyDescent="0.25">
      <c r="B79" s="16" t="s">
        <v>9</v>
      </c>
      <c r="C79" s="11">
        <v>3900</v>
      </c>
      <c r="D79" s="12">
        <f>C79/C85</f>
        <v>2.2478386167146973E-2</v>
      </c>
      <c r="E79" s="116">
        <v>46.52</v>
      </c>
      <c r="F79" s="14">
        <f>E79/E85</f>
        <v>8.7878043712337317E-2</v>
      </c>
      <c r="G79" s="15"/>
      <c r="H79" s="16" t="s">
        <v>10</v>
      </c>
      <c r="I79" s="11">
        <v>93700</v>
      </c>
      <c r="J79" s="12">
        <f>I79/I85</f>
        <v>0.28839642967066792</v>
      </c>
      <c r="K79" s="116">
        <v>219.7</v>
      </c>
      <c r="L79" s="14">
        <f>K79/K85</f>
        <v>0.26746691664333283</v>
      </c>
    </row>
    <row r="80" spans="2:12" x14ac:dyDescent="0.25">
      <c r="B80" s="16" t="s">
        <v>11</v>
      </c>
      <c r="C80" s="11">
        <v>32000</v>
      </c>
      <c r="D80" s="12">
        <f>C80/C85</f>
        <v>0.18443804034582131</v>
      </c>
      <c r="E80" s="116">
        <v>100.64</v>
      </c>
      <c r="F80" s="14">
        <f>E80/E85</f>
        <v>0.19011277556340556</v>
      </c>
      <c r="G80" s="15"/>
      <c r="H80" s="16" t="s">
        <v>12</v>
      </c>
      <c r="I80" s="11">
        <v>62400</v>
      </c>
      <c r="J80" s="12">
        <f>I80/I85</f>
        <v>0.19205909510618652</v>
      </c>
      <c r="K80" s="116">
        <v>159.30000000000001</v>
      </c>
      <c r="L80" s="14">
        <f>K80/K85</f>
        <v>0.19393481939591684</v>
      </c>
    </row>
    <row r="81" spans="2:12" x14ac:dyDescent="0.25">
      <c r="B81" s="16" t="s">
        <v>13</v>
      </c>
      <c r="C81" s="11">
        <v>13600</v>
      </c>
      <c r="D81" s="12">
        <f>C81/C85</f>
        <v>7.8386167146974065E-2</v>
      </c>
      <c r="E81" s="116">
        <v>65.14</v>
      </c>
      <c r="F81" s="14">
        <f>E81/E85</f>
        <v>0.12305192965222812</v>
      </c>
      <c r="G81" s="15"/>
      <c r="H81" s="16" t="s">
        <v>14</v>
      </c>
      <c r="I81" s="11">
        <v>107100</v>
      </c>
      <c r="J81" s="12">
        <f>I81/I85</f>
        <v>0.32963988919667592</v>
      </c>
      <c r="K81" s="116">
        <v>245.57</v>
      </c>
      <c r="L81" s="14">
        <f>K81/K85</f>
        <v>0.29896154173920458</v>
      </c>
    </row>
    <row r="82" spans="2:12" x14ac:dyDescent="0.25">
      <c r="B82" s="16" t="s">
        <v>15</v>
      </c>
      <c r="C82" s="11">
        <v>30900</v>
      </c>
      <c r="D82" s="12">
        <f>C82/C85</f>
        <v>0.17809798270893371</v>
      </c>
      <c r="E82" s="116">
        <v>98.52</v>
      </c>
      <c r="F82" s="14">
        <f>E82/E85</f>
        <v>0.18610801518786482</v>
      </c>
      <c r="G82" s="15"/>
      <c r="H82" s="16" t="s">
        <v>16</v>
      </c>
      <c r="I82" s="11">
        <v>19500</v>
      </c>
      <c r="J82" s="12">
        <f>I82/I85</f>
        <v>6.001846722068329E-2</v>
      </c>
      <c r="K82" s="116">
        <v>76.52</v>
      </c>
      <c r="L82" s="14">
        <f>K82/K85</f>
        <v>9.3156888764441642E-2</v>
      </c>
    </row>
    <row r="83" spans="2:12" x14ac:dyDescent="0.25">
      <c r="B83" s="16" t="s">
        <v>17</v>
      </c>
      <c r="C83" s="11">
        <v>93100</v>
      </c>
      <c r="D83" s="12">
        <f>C83/C85</f>
        <v>0.5365994236311239</v>
      </c>
      <c r="E83" s="116">
        <v>218.55</v>
      </c>
      <c r="F83" s="14">
        <f>E83/E85</f>
        <v>0.41284923588416422</v>
      </c>
      <c r="G83" s="5"/>
      <c r="H83" s="16" t="s">
        <v>18</v>
      </c>
      <c r="I83" s="11">
        <v>42200</v>
      </c>
      <c r="J83" s="12">
        <f>I83/I85</f>
        <v>0.1298861188057864</v>
      </c>
      <c r="K83" s="116">
        <v>120.32</v>
      </c>
      <c r="L83" s="14">
        <f>K83/K85</f>
        <v>0.14647983345710427</v>
      </c>
    </row>
    <row r="84" spans="2:12" ht="13.8" thickBot="1" x14ac:dyDescent="0.3">
      <c r="B84" s="17"/>
      <c r="C84" s="20"/>
      <c r="D84" s="21"/>
      <c r="E84" s="22"/>
      <c r="F84" s="23"/>
      <c r="G84" s="24"/>
      <c r="H84" s="17"/>
      <c r="I84" s="20"/>
      <c r="J84" s="21"/>
      <c r="K84" s="22"/>
      <c r="L84" s="23"/>
    </row>
    <row r="85" spans="2:12" ht="13.8" thickBot="1" x14ac:dyDescent="0.3">
      <c r="B85" s="19" t="s">
        <v>19</v>
      </c>
      <c r="C85" s="20">
        <f>SUM(C79:C84)</f>
        <v>173500</v>
      </c>
      <c r="D85" s="21">
        <f>SUM(D79:D84)</f>
        <v>1</v>
      </c>
      <c r="E85" s="22">
        <f>SUM(E79:E84)</f>
        <v>529.37</v>
      </c>
      <c r="F85" s="23">
        <f>SUM(F79:F83)</f>
        <v>1</v>
      </c>
      <c r="H85" s="19" t="s">
        <v>19</v>
      </c>
      <c r="I85" s="20">
        <f>SUM(I79:I84)</f>
        <v>324900</v>
      </c>
      <c r="J85" s="21">
        <f>SUM(J79:J84)</f>
        <v>1</v>
      </c>
      <c r="K85" s="22">
        <f>SUM(K79:K84)</f>
        <v>821.40999999999985</v>
      </c>
      <c r="L85" s="23">
        <f>SUM(L79:L84)</f>
        <v>1.0000000000000002</v>
      </c>
    </row>
    <row r="86" spans="2:12" ht="13.8" thickBot="1" x14ac:dyDescent="0.3">
      <c r="B86" s="280"/>
      <c r="C86" s="289"/>
      <c r="D86" s="289"/>
      <c r="E86" s="289"/>
      <c r="F86" s="290"/>
      <c r="G86" s="2"/>
      <c r="H86" s="280"/>
      <c r="I86" s="289"/>
      <c r="J86" s="289"/>
      <c r="K86" s="289"/>
      <c r="L86" s="290"/>
    </row>
    <row r="87" spans="2:12" x14ac:dyDescent="0.25">
      <c r="B87" s="280" t="s">
        <v>0</v>
      </c>
      <c r="C87" s="289"/>
      <c r="D87" s="289"/>
      <c r="E87" s="289"/>
      <c r="F87" s="290"/>
      <c r="G87" s="2"/>
      <c r="H87" s="280" t="s">
        <v>1</v>
      </c>
      <c r="I87" s="289"/>
      <c r="J87" s="289"/>
      <c r="K87" s="289"/>
      <c r="L87" s="290"/>
    </row>
    <row r="88" spans="2:12" x14ac:dyDescent="0.25">
      <c r="B88" s="8" t="s">
        <v>25</v>
      </c>
      <c r="C88" s="4"/>
      <c r="D88" s="4"/>
      <c r="E88" s="18"/>
      <c r="F88" s="117"/>
      <c r="G88" s="5"/>
      <c r="H88" s="8" t="s">
        <v>25</v>
      </c>
      <c r="I88" s="4"/>
      <c r="J88" s="4"/>
      <c r="K88" s="18"/>
      <c r="L88" s="117"/>
    </row>
    <row r="89" spans="2:12" x14ac:dyDescent="0.25">
      <c r="B89" s="3" t="s">
        <v>2</v>
      </c>
      <c r="C89" s="6" t="s">
        <v>3</v>
      </c>
      <c r="D89" s="6" t="s">
        <v>4</v>
      </c>
      <c r="E89" s="6" t="s">
        <v>5</v>
      </c>
      <c r="F89" s="118" t="s">
        <v>6</v>
      </c>
      <c r="G89" s="7"/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</row>
    <row r="90" spans="2:12" x14ac:dyDescent="0.25">
      <c r="B90" s="16"/>
      <c r="C90" s="11"/>
      <c r="D90" s="12"/>
      <c r="E90" s="13"/>
      <c r="F90" s="14"/>
      <c r="G90" s="15"/>
      <c r="H90" s="16"/>
      <c r="I90" s="11"/>
      <c r="J90" s="12"/>
      <c r="K90" s="13"/>
      <c r="L90" s="14"/>
    </row>
    <row r="91" spans="2:12" x14ac:dyDescent="0.25">
      <c r="B91" s="16" t="s">
        <v>9</v>
      </c>
      <c r="C91" s="11">
        <v>21000</v>
      </c>
      <c r="D91" s="12">
        <f>C91/C97</f>
        <v>0.10019083969465649</v>
      </c>
      <c r="E91" s="116">
        <v>79.42</v>
      </c>
      <c r="F91" s="14">
        <f>E91/E97</f>
        <v>0.13260314227038217</v>
      </c>
      <c r="G91" s="15"/>
      <c r="H91" s="16" t="s">
        <v>10</v>
      </c>
      <c r="I91" s="11">
        <v>87500</v>
      </c>
      <c r="J91" s="12">
        <f>I91/I97</f>
        <v>0.30339805825242716</v>
      </c>
      <c r="K91" s="116">
        <v>207.74</v>
      </c>
      <c r="L91" s="14">
        <f>K91/K97</f>
        <v>0.27662889329800128</v>
      </c>
    </row>
    <row r="92" spans="2:12" x14ac:dyDescent="0.25">
      <c r="B92" s="16" t="s">
        <v>11</v>
      </c>
      <c r="C92" s="11">
        <v>30000</v>
      </c>
      <c r="D92" s="12">
        <f>C92/C97</f>
        <v>0.1431297709923664</v>
      </c>
      <c r="E92" s="116">
        <v>96.79</v>
      </c>
      <c r="F92" s="14">
        <f>E92/E97</f>
        <v>0.16160486200390697</v>
      </c>
      <c r="G92" s="15"/>
      <c r="H92" s="16" t="s">
        <v>12</v>
      </c>
      <c r="I92" s="11">
        <v>63500</v>
      </c>
      <c r="J92" s="12">
        <f>I92/I97</f>
        <v>0.22018030513176146</v>
      </c>
      <c r="K92" s="116">
        <v>161.41999999999999</v>
      </c>
      <c r="L92" s="14">
        <f>K92/K97</f>
        <v>0.21494866639146701</v>
      </c>
    </row>
    <row r="93" spans="2:12" x14ac:dyDescent="0.25">
      <c r="B93" s="16" t="s">
        <v>13</v>
      </c>
      <c r="C93" s="11">
        <v>9300</v>
      </c>
      <c r="D93" s="12">
        <f>C93/C97</f>
        <v>4.4370229007633585E-2</v>
      </c>
      <c r="E93" s="116">
        <v>56.84</v>
      </c>
      <c r="F93" s="14">
        <f>E93/E97</f>
        <v>9.4902576260998781E-2</v>
      </c>
      <c r="G93" s="15"/>
      <c r="H93" s="16" t="s">
        <v>14</v>
      </c>
      <c r="I93" s="11">
        <v>82700</v>
      </c>
      <c r="J93" s="12">
        <f>I93/I97</f>
        <v>0.28675450762829402</v>
      </c>
      <c r="K93" s="116">
        <v>198.47</v>
      </c>
      <c r="L93" s="14">
        <f>K93/K97</f>
        <v>0.26428485824999665</v>
      </c>
    </row>
    <row r="94" spans="2:12" x14ac:dyDescent="0.25">
      <c r="B94" s="16" t="s">
        <v>15</v>
      </c>
      <c r="C94" s="11">
        <v>56800</v>
      </c>
      <c r="D94" s="12">
        <f>C94/C97</f>
        <v>0.27099236641221375</v>
      </c>
      <c r="E94" s="116">
        <v>148.5</v>
      </c>
      <c r="F94" s="14">
        <f>E94/E97</f>
        <v>0.2479421635249528</v>
      </c>
      <c r="G94" s="15"/>
      <c r="H94" s="16" t="s">
        <v>16</v>
      </c>
      <c r="I94" s="11">
        <v>14100</v>
      </c>
      <c r="J94" s="12">
        <f>I94/I97</f>
        <v>4.8890429958391123E-2</v>
      </c>
      <c r="K94" s="116">
        <v>66.099999999999994</v>
      </c>
      <c r="L94" s="14">
        <f>K94/K97</f>
        <v>8.8019494786742467E-2</v>
      </c>
    </row>
    <row r="95" spans="2:12" x14ac:dyDescent="0.25">
      <c r="B95" s="16" t="s">
        <v>17</v>
      </c>
      <c r="C95" s="11">
        <v>92500</v>
      </c>
      <c r="D95" s="12">
        <f>C95/C97</f>
        <v>0.44131679389312978</v>
      </c>
      <c r="E95" s="116">
        <v>217.38</v>
      </c>
      <c r="F95" s="14">
        <f>E95/E97</f>
        <v>0.36294725593975918</v>
      </c>
      <c r="G95" s="5"/>
      <c r="H95" s="16" t="s">
        <v>18</v>
      </c>
      <c r="I95" s="11">
        <v>40600</v>
      </c>
      <c r="J95" s="12">
        <f>I95/I97</f>
        <v>0.14077669902912621</v>
      </c>
      <c r="K95" s="116">
        <v>117.24</v>
      </c>
      <c r="L95" s="14">
        <f>K95/K97</f>
        <v>0.15611808727379256</v>
      </c>
    </row>
    <row r="96" spans="2:12" ht="13.8" thickBot="1" x14ac:dyDescent="0.3">
      <c r="B96" s="17"/>
      <c r="C96" s="20"/>
      <c r="D96" s="21"/>
      <c r="E96" s="22"/>
      <c r="F96" s="23"/>
      <c r="G96" s="24"/>
      <c r="H96" s="17"/>
      <c r="I96" s="20"/>
      <c r="J96" s="21"/>
      <c r="K96" s="22"/>
      <c r="L96" s="23"/>
    </row>
    <row r="97" spans="2:12" ht="13.8" thickBot="1" x14ac:dyDescent="0.3">
      <c r="B97" s="19" t="s">
        <v>19</v>
      </c>
      <c r="C97" s="20">
        <f>SUM(C91:C96)</f>
        <v>209600</v>
      </c>
      <c r="D97" s="21">
        <f>SUM(D91:D96)</f>
        <v>1</v>
      </c>
      <c r="E97" s="22">
        <f>SUM(E91:E96)</f>
        <v>598.93000000000006</v>
      </c>
      <c r="F97" s="23">
        <f>SUM(F91:F95)</f>
        <v>0.99999999999999989</v>
      </c>
      <c r="H97" s="19" t="s">
        <v>19</v>
      </c>
      <c r="I97" s="20">
        <f>SUM(I91:I96)</f>
        <v>288400</v>
      </c>
      <c r="J97" s="21">
        <f>SUM(J91:J96)</f>
        <v>1</v>
      </c>
      <c r="K97" s="22">
        <f>SUM(K91:K96)</f>
        <v>750.97</v>
      </c>
      <c r="L97" s="23">
        <f>SUM(L91:L96)</f>
        <v>0.99999999999999978</v>
      </c>
    </row>
    <row r="98" spans="2:12" ht="13.8" thickBot="1" x14ac:dyDescent="0.3">
      <c r="B98" s="280"/>
      <c r="C98" s="289"/>
      <c r="D98" s="289"/>
      <c r="E98" s="289"/>
      <c r="F98" s="290"/>
      <c r="G98" s="2"/>
      <c r="H98" s="280"/>
      <c r="I98" s="289"/>
      <c r="J98" s="289"/>
      <c r="K98" s="289"/>
      <c r="L98" s="290"/>
    </row>
    <row r="99" spans="2:12" x14ac:dyDescent="0.25">
      <c r="B99" s="280" t="s">
        <v>0</v>
      </c>
      <c r="C99" s="289"/>
      <c r="D99" s="289"/>
      <c r="E99" s="289"/>
      <c r="F99" s="290"/>
      <c r="G99" s="2"/>
      <c r="H99" s="280" t="s">
        <v>1</v>
      </c>
      <c r="I99" s="289"/>
      <c r="J99" s="289"/>
      <c r="K99" s="289"/>
      <c r="L99" s="290"/>
    </row>
    <row r="100" spans="2:12" x14ac:dyDescent="0.25">
      <c r="B100" s="8" t="s">
        <v>26</v>
      </c>
      <c r="C100" s="4"/>
      <c r="D100" s="4"/>
      <c r="E100" s="18"/>
      <c r="F100" s="117"/>
      <c r="G100" s="5"/>
      <c r="H100" s="8" t="s">
        <v>26</v>
      </c>
      <c r="I100" s="4"/>
      <c r="J100" s="4"/>
      <c r="K100" s="18"/>
      <c r="L100" s="117"/>
    </row>
    <row r="101" spans="2:12" x14ac:dyDescent="0.25">
      <c r="B101" s="3" t="s">
        <v>2</v>
      </c>
      <c r="C101" s="6" t="s">
        <v>3</v>
      </c>
      <c r="D101" s="6" t="s">
        <v>4</v>
      </c>
      <c r="E101" s="6" t="s">
        <v>5</v>
      </c>
      <c r="F101" s="118" t="s">
        <v>6</v>
      </c>
      <c r="G101" s="7"/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</row>
    <row r="102" spans="2:12" x14ac:dyDescent="0.25">
      <c r="B102" s="16"/>
      <c r="C102" s="11"/>
      <c r="D102" s="12"/>
      <c r="E102" s="13"/>
      <c r="F102" s="14"/>
      <c r="G102" s="15"/>
      <c r="H102" s="16"/>
      <c r="I102" s="11"/>
      <c r="J102" s="12"/>
      <c r="K102" s="13"/>
      <c r="L102" s="14"/>
    </row>
    <row r="103" spans="2:12" x14ac:dyDescent="0.25">
      <c r="B103" s="16" t="s">
        <v>9</v>
      </c>
      <c r="C103" s="11">
        <v>20500</v>
      </c>
      <c r="D103" s="12">
        <f>C103/C109</f>
        <v>0.10427263479145472</v>
      </c>
      <c r="E103" s="116">
        <v>78.44</v>
      </c>
      <c r="F103" s="14">
        <f>E103/E109</f>
        <v>0.13670030149352574</v>
      </c>
      <c r="G103" s="15"/>
      <c r="H103" s="16" t="s">
        <v>10</v>
      </c>
      <c r="I103" s="11">
        <v>82200</v>
      </c>
      <c r="J103" s="12">
        <f>I103/I109</f>
        <v>0.28035470668485674</v>
      </c>
      <c r="K103" s="116">
        <v>197.5</v>
      </c>
      <c r="L103" s="14">
        <f>K103/K109</f>
        <v>0.25847740449423495</v>
      </c>
    </row>
    <row r="104" spans="2:12" x14ac:dyDescent="0.25">
      <c r="B104" s="16" t="s">
        <v>11</v>
      </c>
      <c r="C104" s="11">
        <v>32300</v>
      </c>
      <c r="D104" s="12">
        <f>C104/C109</f>
        <v>0.16429298067141404</v>
      </c>
      <c r="E104" s="116">
        <v>101.21</v>
      </c>
      <c r="F104" s="14">
        <f>E104/E109</f>
        <v>0.17638242623865044</v>
      </c>
      <c r="G104" s="15"/>
      <c r="H104" s="16" t="s">
        <v>12</v>
      </c>
      <c r="I104" s="11">
        <v>57700</v>
      </c>
      <c r="J104" s="12">
        <f>I104/I109</f>
        <v>0.19679399727148705</v>
      </c>
      <c r="K104" s="116">
        <v>150.24</v>
      </c>
      <c r="L104" s="14">
        <f>K104/K109</f>
        <v>0.19662605190488031</v>
      </c>
    </row>
    <row r="105" spans="2:12" x14ac:dyDescent="0.25">
      <c r="B105" s="16" t="s">
        <v>13</v>
      </c>
      <c r="C105" s="11">
        <v>8800</v>
      </c>
      <c r="D105" s="12">
        <f>C105/C109</f>
        <v>4.4760935910478125E-2</v>
      </c>
      <c r="E105" s="116">
        <v>55.87</v>
      </c>
      <c r="F105" s="14">
        <f>E105/E109</f>
        <v>9.7366724176992395E-2</v>
      </c>
      <c r="G105" s="15"/>
      <c r="H105" s="16" t="s">
        <v>14</v>
      </c>
      <c r="I105" s="11">
        <v>108700</v>
      </c>
      <c r="J105" s="12">
        <f>I105/I109</f>
        <v>0.3707366984993179</v>
      </c>
      <c r="K105" s="116">
        <v>248.65</v>
      </c>
      <c r="L105" s="14">
        <f>K105/K109</f>
        <v>0.32541978039236213</v>
      </c>
    </row>
    <row r="106" spans="2:12" x14ac:dyDescent="0.25">
      <c r="B106" s="16" t="s">
        <v>15</v>
      </c>
      <c r="C106" s="11">
        <v>35000</v>
      </c>
      <c r="D106" s="12">
        <f>C106/C109</f>
        <v>0.17802644964394709</v>
      </c>
      <c r="E106" s="116">
        <v>106.43</v>
      </c>
      <c r="F106" s="14">
        <f>E106/E109</f>
        <v>0.18547951412488459</v>
      </c>
      <c r="G106" s="15"/>
      <c r="H106" s="16" t="s">
        <v>16</v>
      </c>
      <c r="I106" s="122">
        <v>0</v>
      </c>
      <c r="J106" s="12">
        <f>I106/I109</f>
        <v>0</v>
      </c>
      <c r="K106" s="116">
        <v>42.74</v>
      </c>
      <c r="L106" s="14">
        <f>K106/K109</f>
        <v>5.5935819078904318E-2</v>
      </c>
    </row>
    <row r="107" spans="2:12" x14ac:dyDescent="0.25">
      <c r="B107" s="16" t="s">
        <v>17</v>
      </c>
      <c r="C107" s="11">
        <v>100000</v>
      </c>
      <c r="D107" s="12">
        <f>C107/C109</f>
        <v>0.50864699898270604</v>
      </c>
      <c r="E107" s="116">
        <v>231.86</v>
      </c>
      <c r="F107" s="14">
        <f>E107/E109</f>
        <v>0.40407103396594696</v>
      </c>
      <c r="G107" s="5"/>
      <c r="H107" s="16" t="s">
        <v>18</v>
      </c>
      <c r="I107" s="11">
        <v>44600</v>
      </c>
      <c r="J107" s="12">
        <f>I107/I109</f>
        <v>0.15211459754433834</v>
      </c>
      <c r="K107" s="116">
        <v>124.96</v>
      </c>
      <c r="L107" s="14">
        <f>K107/K109</f>
        <v>0.16354094412961823</v>
      </c>
    </row>
    <row r="108" spans="2:12" ht="13.8" thickBot="1" x14ac:dyDescent="0.3">
      <c r="B108" s="17"/>
      <c r="C108" s="20"/>
      <c r="D108" s="21"/>
      <c r="E108" s="22"/>
      <c r="F108" s="23"/>
      <c r="G108" s="24"/>
      <c r="H108" s="17"/>
      <c r="I108" s="20"/>
      <c r="J108" s="21"/>
      <c r="K108" s="22"/>
      <c r="L108" s="23"/>
    </row>
    <row r="109" spans="2:12" ht="13.8" thickBot="1" x14ac:dyDescent="0.3">
      <c r="B109" s="19" t="s">
        <v>19</v>
      </c>
      <c r="C109" s="20">
        <f>SUM(C103:C108)</f>
        <v>196600</v>
      </c>
      <c r="D109" s="21">
        <f>SUM(D103:D108)</f>
        <v>1</v>
      </c>
      <c r="E109" s="22">
        <f>SUM(E103:E108)</f>
        <v>573.80999999999995</v>
      </c>
      <c r="F109" s="23">
        <f>SUM(F103:F107)</f>
        <v>1</v>
      </c>
      <c r="G109" s="47"/>
      <c r="H109" s="19" t="s">
        <v>19</v>
      </c>
      <c r="I109" s="20">
        <f>SUM(I103:I108)</f>
        <v>293200</v>
      </c>
      <c r="J109" s="21">
        <f>SUM(J103:J108)</f>
        <v>1</v>
      </c>
      <c r="K109" s="22">
        <f>SUM(K103:K108)</f>
        <v>764.09</v>
      </c>
      <c r="L109" s="23">
        <f>SUM(L103:L108)</f>
        <v>1</v>
      </c>
    </row>
    <row r="110" spans="2:12" ht="13.8" thickBot="1" x14ac:dyDescent="0.3">
      <c r="B110" s="291"/>
      <c r="C110" s="292"/>
      <c r="D110" s="292"/>
      <c r="E110" s="292"/>
      <c r="F110" s="293"/>
      <c r="G110" s="2"/>
      <c r="H110" s="291"/>
      <c r="I110" s="292"/>
      <c r="J110" s="292"/>
      <c r="K110" s="292"/>
      <c r="L110" s="293"/>
    </row>
    <row r="111" spans="2:12" x14ac:dyDescent="0.25">
      <c r="B111" s="280" t="s">
        <v>0</v>
      </c>
      <c r="C111" s="289"/>
      <c r="D111" s="289"/>
      <c r="E111" s="289"/>
      <c r="F111" s="290"/>
      <c r="G111" s="114"/>
      <c r="H111" s="280" t="s">
        <v>1</v>
      </c>
      <c r="I111" s="289"/>
      <c r="J111" s="289"/>
      <c r="K111" s="289"/>
      <c r="L111" s="290"/>
    </row>
    <row r="112" spans="2:12" x14ac:dyDescent="0.25">
      <c r="B112" s="8" t="s">
        <v>27</v>
      </c>
      <c r="C112" s="4"/>
      <c r="D112" s="4"/>
      <c r="E112" s="18"/>
      <c r="F112" s="117"/>
      <c r="G112" s="5"/>
      <c r="H112" s="8" t="s">
        <v>27</v>
      </c>
      <c r="I112" s="4"/>
      <c r="J112" s="4"/>
      <c r="K112" s="18"/>
      <c r="L112" s="117"/>
    </row>
    <row r="113" spans="2:12" x14ac:dyDescent="0.25">
      <c r="B113" s="3" t="s">
        <v>2</v>
      </c>
      <c r="C113" s="6" t="s">
        <v>3</v>
      </c>
      <c r="D113" s="6" t="s">
        <v>4</v>
      </c>
      <c r="E113" s="6" t="s">
        <v>5</v>
      </c>
      <c r="F113" s="118" t="s">
        <v>6</v>
      </c>
      <c r="G113" s="7"/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</row>
    <row r="114" spans="2:12" x14ac:dyDescent="0.25">
      <c r="B114" s="16"/>
      <c r="C114" s="11"/>
      <c r="D114" s="12"/>
      <c r="E114" s="13"/>
      <c r="F114" s="14"/>
      <c r="G114" s="15"/>
      <c r="H114" s="16"/>
      <c r="I114" s="11"/>
      <c r="J114" s="12"/>
      <c r="K114" s="13"/>
      <c r="L114" s="14"/>
    </row>
    <row r="115" spans="2:12" x14ac:dyDescent="0.25">
      <c r="B115" s="16" t="s">
        <v>9</v>
      </c>
      <c r="C115" s="11">
        <v>5500</v>
      </c>
      <c r="D115" s="12">
        <f>C115/C121</f>
        <v>3.5971223021582732E-2</v>
      </c>
      <c r="E115" s="116">
        <v>49.51</v>
      </c>
      <c r="F115" s="14">
        <f>E115/E121</f>
        <v>0.10114195828481543</v>
      </c>
      <c r="G115" s="15"/>
      <c r="H115" s="16" t="s">
        <v>10</v>
      </c>
      <c r="I115" s="11">
        <v>62200</v>
      </c>
      <c r="J115" s="12">
        <f>I115/I121</f>
        <v>0.21680027884280237</v>
      </c>
      <c r="K115" s="116">
        <v>158.91</v>
      </c>
      <c r="L115" s="14">
        <f>K115/K121</f>
        <v>0.21242948426596797</v>
      </c>
    </row>
    <row r="116" spans="2:12" x14ac:dyDescent="0.25">
      <c r="B116" s="16" t="s">
        <v>11</v>
      </c>
      <c r="C116" s="11">
        <v>25400</v>
      </c>
      <c r="D116" s="12">
        <f>C116/C121</f>
        <v>0.16612164813603664</v>
      </c>
      <c r="E116" s="116">
        <v>87.91</v>
      </c>
      <c r="F116" s="14">
        <f>E116/E121</f>
        <v>0.17958775101632243</v>
      </c>
      <c r="G116" s="15"/>
      <c r="H116" s="16" t="s">
        <v>12</v>
      </c>
      <c r="I116" s="11">
        <v>53000</v>
      </c>
      <c r="J116" s="12">
        <f>I116/I121</f>
        <v>0.18473335657023354</v>
      </c>
      <c r="K116" s="116">
        <v>141.16</v>
      </c>
      <c r="L116" s="14">
        <f>K116/K121</f>
        <v>0.18870144106087747</v>
      </c>
    </row>
    <row r="117" spans="2:12" x14ac:dyDescent="0.25">
      <c r="B117" s="16" t="s">
        <v>13</v>
      </c>
      <c r="C117" s="11">
        <v>20300</v>
      </c>
      <c r="D117" s="12">
        <f>C117/C121</f>
        <v>0.1327665140614781</v>
      </c>
      <c r="E117" s="116">
        <v>78.06</v>
      </c>
      <c r="F117" s="14">
        <f>E117/E121</f>
        <v>0.1594655880370166</v>
      </c>
      <c r="G117" s="15"/>
      <c r="H117" s="16" t="s">
        <v>14</v>
      </c>
      <c r="I117" s="11">
        <v>77900</v>
      </c>
      <c r="J117" s="12">
        <f>I117/I121</f>
        <v>0.27152317880794702</v>
      </c>
      <c r="K117" s="116">
        <v>189.21</v>
      </c>
      <c r="L117" s="14">
        <f>K117/K121</f>
        <v>0.25293425661043234</v>
      </c>
    </row>
    <row r="118" spans="2:12" x14ac:dyDescent="0.25">
      <c r="B118" s="16" t="s">
        <v>15</v>
      </c>
      <c r="C118" s="11">
        <v>19800</v>
      </c>
      <c r="D118" s="12">
        <f>C118/C121</f>
        <v>0.12949640287769784</v>
      </c>
      <c r="E118" s="116">
        <v>77.099999999999994</v>
      </c>
      <c r="F118" s="14">
        <f>E118/E121</f>
        <v>0.15750444321872892</v>
      </c>
      <c r="G118" s="15"/>
      <c r="H118" s="16" t="s">
        <v>16</v>
      </c>
      <c r="I118" s="11">
        <v>14200</v>
      </c>
      <c r="J118" s="12">
        <f>I118/I121</f>
        <v>4.9494597420704077E-2</v>
      </c>
      <c r="K118" s="116">
        <v>66.290000000000006</v>
      </c>
      <c r="L118" s="14">
        <f>K118/K121</f>
        <v>8.8615886426222507E-2</v>
      </c>
    </row>
    <row r="119" spans="2:12" x14ac:dyDescent="0.25">
      <c r="B119" s="16" t="s">
        <v>17</v>
      </c>
      <c r="C119" s="11">
        <v>81900</v>
      </c>
      <c r="D119" s="12">
        <f>C119/C121</f>
        <v>0.53564421190320466</v>
      </c>
      <c r="E119" s="116">
        <v>196.93</v>
      </c>
      <c r="F119" s="14">
        <f>E119/E121</f>
        <v>0.40230025944311659</v>
      </c>
      <c r="G119" s="5"/>
      <c r="H119" s="16" t="s">
        <v>18</v>
      </c>
      <c r="I119" s="11">
        <v>79600</v>
      </c>
      <c r="J119" s="12">
        <f>I119/I121</f>
        <v>0.27744858835831299</v>
      </c>
      <c r="K119" s="116">
        <v>192.49</v>
      </c>
      <c r="L119" s="14">
        <f>K119/K121</f>
        <v>0.25731893163649977</v>
      </c>
    </row>
    <row r="120" spans="2:12" ht="13.8" thickBot="1" x14ac:dyDescent="0.3">
      <c r="B120" s="17"/>
      <c r="C120" s="20"/>
      <c r="D120" s="21"/>
      <c r="E120" s="22"/>
      <c r="F120" s="23"/>
      <c r="G120" s="24"/>
      <c r="H120" s="17"/>
      <c r="I120" s="20"/>
      <c r="J120" s="21"/>
      <c r="K120" s="22"/>
      <c r="L120" s="23"/>
    </row>
    <row r="121" spans="2:12" ht="13.8" thickBot="1" x14ac:dyDescent="0.3">
      <c r="B121" s="19" t="s">
        <v>19</v>
      </c>
      <c r="C121" s="20">
        <f>SUM(C115:C120)</f>
        <v>152900</v>
      </c>
      <c r="D121" s="21">
        <f>SUM(D115:D120)</f>
        <v>1</v>
      </c>
      <c r="E121" s="22">
        <f>SUM(E115:E120)</f>
        <v>489.51</v>
      </c>
      <c r="F121" s="23">
        <f>SUM(F115:F119)</f>
        <v>1</v>
      </c>
      <c r="H121" s="19" t="s">
        <v>19</v>
      </c>
      <c r="I121" s="20">
        <f>SUM(I115:I120)</f>
        <v>286900</v>
      </c>
      <c r="J121" s="21">
        <f>SUM(J115:J120)</f>
        <v>1</v>
      </c>
      <c r="K121" s="22">
        <f>SUM(K115:K120)</f>
        <v>748.06</v>
      </c>
      <c r="L121" s="23">
        <f>SUM(L115:L120)</f>
        <v>1</v>
      </c>
    </row>
    <row r="122" spans="2:12" ht="13.8" thickBot="1" x14ac:dyDescent="0.3">
      <c r="B122" s="280"/>
      <c r="C122" s="289"/>
      <c r="D122" s="289"/>
      <c r="E122" s="289"/>
      <c r="F122" s="290"/>
      <c r="G122" s="2"/>
      <c r="H122" s="280"/>
      <c r="I122" s="289"/>
      <c r="J122" s="289"/>
      <c r="K122" s="289"/>
      <c r="L122" s="290"/>
    </row>
    <row r="123" spans="2:12" x14ac:dyDescent="0.25">
      <c r="B123" s="280" t="s">
        <v>0</v>
      </c>
      <c r="C123" s="289"/>
      <c r="D123" s="289"/>
      <c r="E123" s="289"/>
      <c r="F123" s="290"/>
      <c r="G123" s="2"/>
      <c r="H123" s="280" t="s">
        <v>1</v>
      </c>
      <c r="I123" s="289"/>
      <c r="J123" s="289"/>
      <c r="K123" s="289"/>
      <c r="L123" s="290"/>
    </row>
    <row r="124" spans="2:12" x14ac:dyDescent="0.25">
      <c r="B124" s="8" t="s">
        <v>28</v>
      </c>
      <c r="C124" s="4"/>
      <c r="D124" s="4"/>
      <c r="E124" s="18"/>
      <c r="F124" s="117"/>
      <c r="G124" s="5"/>
      <c r="H124" s="8" t="s">
        <v>28</v>
      </c>
      <c r="I124" s="4"/>
      <c r="J124" s="4"/>
      <c r="K124" s="18"/>
      <c r="L124" s="117"/>
    </row>
    <row r="125" spans="2:12" x14ac:dyDescent="0.25">
      <c r="B125" s="3" t="s">
        <v>2</v>
      </c>
      <c r="C125" s="6" t="s">
        <v>3</v>
      </c>
      <c r="D125" s="6" t="s">
        <v>4</v>
      </c>
      <c r="E125" s="6" t="s">
        <v>5</v>
      </c>
      <c r="F125" s="118" t="s">
        <v>6</v>
      </c>
      <c r="G125" s="7"/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</row>
    <row r="126" spans="2:12" x14ac:dyDescent="0.25">
      <c r="B126" s="16"/>
      <c r="C126" s="11"/>
      <c r="D126" s="12"/>
      <c r="E126" s="13"/>
      <c r="F126" s="14"/>
      <c r="G126" s="15"/>
      <c r="H126" s="16"/>
      <c r="I126" s="11"/>
      <c r="J126" s="12"/>
      <c r="K126" s="13"/>
      <c r="L126" s="14"/>
    </row>
    <row r="127" spans="2:12" x14ac:dyDescent="0.25">
      <c r="B127" s="16" t="s">
        <v>9</v>
      </c>
      <c r="C127" s="11">
        <v>5800</v>
      </c>
      <c r="D127" s="12">
        <f>C127/C133</f>
        <v>3.3937975424224692E-2</v>
      </c>
      <c r="E127" s="116">
        <v>50.09</v>
      </c>
      <c r="F127" s="14">
        <f>E127/E133</f>
        <v>9.5547840683656349E-2</v>
      </c>
      <c r="G127" s="15"/>
      <c r="H127" s="16" t="s">
        <v>10</v>
      </c>
      <c r="I127" s="11">
        <v>64500</v>
      </c>
      <c r="J127" s="12">
        <f>I127/I133</f>
        <v>0.24175412293853074</v>
      </c>
      <c r="K127" s="116">
        <v>163.36000000000001</v>
      </c>
      <c r="L127" s="14">
        <f>K127/K133</f>
        <v>0.23031806902774649</v>
      </c>
    </row>
    <row r="128" spans="2:12" x14ac:dyDescent="0.25">
      <c r="B128" s="16" t="s">
        <v>11</v>
      </c>
      <c r="C128" s="11">
        <v>26800</v>
      </c>
      <c r="D128" s="12">
        <f>C128/C133</f>
        <v>0.15681685196021064</v>
      </c>
      <c r="E128" s="116">
        <v>90.6</v>
      </c>
      <c r="F128" s="14">
        <f>E128/E133</f>
        <v>0.17282160842362276</v>
      </c>
      <c r="G128" s="15"/>
      <c r="H128" s="16" t="s">
        <v>12</v>
      </c>
      <c r="I128" s="11">
        <v>50200</v>
      </c>
      <c r="J128" s="12">
        <f>I128/I133</f>
        <v>0.18815592203898052</v>
      </c>
      <c r="K128" s="116">
        <v>135.76</v>
      </c>
      <c r="L128" s="14">
        <f>K128/K133</f>
        <v>0.19140536882472367</v>
      </c>
    </row>
    <row r="129" spans="2:12" x14ac:dyDescent="0.25">
      <c r="B129" s="16" t="s">
        <v>13</v>
      </c>
      <c r="C129" s="11">
        <v>20800</v>
      </c>
      <c r="D129" s="12">
        <f>C129/C133</f>
        <v>0.12170860152135751</v>
      </c>
      <c r="E129" s="116">
        <v>79.03</v>
      </c>
      <c r="F129" s="14">
        <f>E129/E133</f>
        <v>0.15075156416908286</v>
      </c>
      <c r="G129" s="15"/>
      <c r="H129" s="16" t="s">
        <v>14</v>
      </c>
      <c r="I129" s="11">
        <v>100300</v>
      </c>
      <c r="J129" s="12">
        <f>I129/I133</f>
        <v>0.37593703148425789</v>
      </c>
      <c r="K129" s="116">
        <v>232.43</v>
      </c>
      <c r="L129" s="14">
        <f>K129/K133</f>
        <v>0.32769851116625315</v>
      </c>
    </row>
    <row r="130" spans="2:12" x14ac:dyDescent="0.25">
      <c r="B130" s="16" t="s">
        <v>15</v>
      </c>
      <c r="C130" s="11">
        <v>18200</v>
      </c>
      <c r="D130" s="12">
        <f>C130/C133</f>
        <v>0.10649502633118783</v>
      </c>
      <c r="E130" s="116">
        <v>74.010000000000005</v>
      </c>
      <c r="F130" s="14">
        <f>E130/E133</f>
        <v>0.1411757973447276</v>
      </c>
      <c r="G130" s="15"/>
      <c r="H130" s="16" t="s">
        <v>16</v>
      </c>
      <c r="I130" s="11">
        <v>17600</v>
      </c>
      <c r="J130" s="12">
        <f>I130/I133</f>
        <v>6.5967016491754127E-2</v>
      </c>
      <c r="K130" s="116">
        <v>72.849999999999994</v>
      </c>
      <c r="L130" s="14">
        <f>K130/K133</f>
        <v>0.10270979020979021</v>
      </c>
    </row>
    <row r="131" spans="2:12" x14ac:dyDescent="0.25">
      <c r="B131" s="16" t="s">
        <v>17</v>
      </c>
      <c r="C131" s="11">
        <v>99300</v>
      </c>
      <c r="D131" s="12">
        <f>C131/C133</f>
        <v>0.58104154476301928</v>
      </c>
      <c r="E131" s="116">
        <v>230.51</v>
      </c>
      <c r="F131" s="14">
        <f>E131/E133</f>
        <v>0.4397031893789104</v>
      </c>
      <c r="G131" s="5"/>
      <c r="H131" s="16" t="s">
        <v>18</v>
      </c>
      <c r="I131" s="11">
        <v>34200</v>
      </c>
      <c r="J131" s="12">
        <f>I131/I133</f>
        <v>0.12818590704647675</v>
      </c>
      <c r="K131" s="116">
        <v>104.88</v>
      </c>
      <c r="L131" s="14">
        <f>K131/K133</f>
        <v>0.14786826077148657</v>
      </c>
    </row>
    <row r="132" spans="2:12" ht="13.8" thickBot="1" x14ac:dyDescent="0.3">
      <c r="B132" s="17"/>
      <c r="C132" s="20"/>
      <c r="D132" s="21"/>
      <c r="E132" s="22"/>
      <c r="F132" s="23"/>
      <c r="G132" s="24"/>
      <c r="H132" s="17"/>
      <c r="I132" s="20"/>
      <c r="J132" s="21"/>
      <c r="K132" s="22"/>
      <c r="L132" s="23"/>
    </row>
    <row r="133" spans="2:12" ht="13.8" thickBot="1" x14ac:dyDescent="0.3">
      <c r="B133" s="19" t="s">
        <v>19</v>
      </c>
      <c r="C133" s="20">
        <f>SUM(C127:C132)</f>
        <v>170900</v>
      </c>
      <c r="D133" s="21">
        <f>SUM(D127:D132)</f>
        <v>1</v>
      </c>
      <c r="E133" s="22">
        <f>SUM(E127:E132)</f>
        <v>524.24</v>
      </c>
      <c r="F133" s="23">
        <f>SUM(F127:F131)</f>
        <v>1</v>
      </c>
      <c r="H133" s="19" t="s">
        <v>19</v>
      </c>
      <c r="I133" s="20">
        <f>SUM(I127:I132)</f>
        <v>266800</v>
      </c>
      <c r="J133" s="21">
        <f>SUM(J127:J132)</f>
        <v>1</v>
      </c>
      <c r="K133" s="22">
        <f>SUM(K127:K132)</f>
        <v>709.28</v>
      </c>
      <c r="L133" s="23">
        <f>SUM(L127:L132)</f>
        <v>1</v>
      </c>
    </row>
    <row r="134" spans="2:12" ht="13.8" thickBot="1" x14ac:dyDescent="0.3">
      <c r="B134" s="280"/>
      <c r="C134" s="289"/>
      <c r="D134" s="289"/>
      <c r="E134" s="289"/>
      <c r="F134" s="290"/>
      <c r="G134" s="2"/>
      <c r="H134" s="280"/>
      <c r="I134" s="289"/>
      <c r="J134" s="289"/>
      <c r="K134" s="289"/>
      <c r="L134" s="290"/>
    </row>
    <row r="135" spans="2:12" x14ac:dyDescent="0.25">
      <c r="B135" s="280" t="s">
        <v>0</v>
      </c>
      <c r="C135" s="289"/>
      <c r="D135" s="289"/>
      <c r="E135" s="289"/>
      <c r="F135" s="290"/>
      <c r="G135" s="2"/>
      <c r="H135" s="280" t="s">
        <v>1</v>
      </c>
      <c r="I135" s="289"/>
      <c r="J135" s="289"/>
      <c r="K135" s="289"/>
      <c r="L135" s="290"/>
    </row>
    <row r="136" spans="2:12" x14ac:dyDescent="0.25">
      <c r="B136" s="8" t="s">
        <v>29</v>
      </c>
      <c r="C136" s="4"/>
      <c r="D136" s="4"/>
      <c r="E136" s="18"/>
      <c r="F136" s="117"/>
      <c r="G136" s="5"/>
      <c r="H136" s="8" t="s">
        <v>29</v>
      </c>
      <c r="I136" s="4"/>
      <c r="J136" s="4"/>
      <c r="K136" s="18"/>
      <c r="L136" s="117"/>
    </row>
    <row r="137" spans="2:12" x14ac:dyDescent="0.25">
      <c r="B137" s="3" t="s">
        <v>2</v>
      </c>
      <c r="C137" s="6" t="s">
        <v>3</v>
      </c>
      <c r="D137" s="6" t="s">
        <v>4</v>
      </c>
      <c r="E137" s="6" t="s">
        <v>5</v>
      </c>
      <c r="F137" s="118" t="s">
        <v>6</v>
      </c>
      <c r="G137" s="7"/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</row>
    <row r="138" spans="2:12" x14ac:dyDescent="0.25">
      <c r="B138" s="16"/>
      <c r="C138" s="11"/>
      <c r="D138" s="12"/>
      <c r="E138" s="13"/>
      <c r="F138" s="14"/>
      <c r="G138" s="15"/>
      <c r="H138" s="16"/>
      <c r="I138" s="11"/>
      <c r="J138" s="12"/>
      <c r="K138" s="13"/>
      <c r="L138" s="14"/>
    </row>
    <row r="139" spans="2:12" x14ac:dyDescent="0.25">
      <c r="B139" s="16" t="s">
        <v>9</v>
      </c>
      <c r="C139" s="11">
        <v>4000</v>
      </c>
      <c r="D139" s="12">
        <f>C139/C145</f>
        <v>4.1884816753926704E-2</v>
      </c>
      <c r="E139" s="116">
        <v>46.61</v>
      </c>
      <c r="F139" s="14">
        <f>E139/E145</f>
        <v>0.12306595553677985</v>
      </c>
      <c r="G139" s="15"/>
      <c r="H139" s="16" t="s">
        <v>10</v>
      </c>
      <c r="I139" s="11">
        <v>66000</v>
      </c>
      <c r="J139" s="12">
        <f>I139/I145</f>
        <v>0.3328290468986384</v>
      </c>
      <c r="K139" s="116">
        <v>166.25</v>
      </c>
      <c r="L139" s="14">
        <f>K139/K145</f>
        <v>0.28807832264772137</v>
      </c>
    </row>
    <row r="140" spans="2:12" x14ac:dyDescent="0.25">
      <c r="B140" s="16" t="s">
        <v>11</v>
      </c>
      <c r="C140" s="11">
        <v>15100</v>
      </c>
      <c r="D140" s="12">
        <f>C140/C145</f>
        <v>0.15811518324607329</v>
      </c>
      <c r="E140" s="116">
        <v>68.03</v>
      </c>
      <c r="F140" s="14">
        <f>E140/E145</f>
        <v>0.17962190420869198</v>
      </c>
      <c r="G140" s="15"/>
      <c r="H140" s="16" t="s">
        <v>12</v>
      </c>
      <c r="I140" s="11">
        <v>24300</v>
      </c>
      <c r="J140" s="12">
        <f>I140/I145</f>
        <v>0.12254160363086233</v>
      </c>
      <c r="K140" s="116">
        <v>85.78</v>
      </c>
      <c r="L140" s="14">
        <f>K140/K145</f>
        <v>0.14863975047652053</v>
      </c>
    </row>
    <row r="141" spans="2:12" x14ac:dyDescent="0.25">
      <c r="B141" s="16" t="s">
        <v>13</v>
      </c>
      <c r="C141" s="11">
        <v>10400</v>
      </c>
      <c r="D141" s="12">
        <f>C141/C145</f>
        <v>0.10890052356020942</v>
      </c>
      <c r="E141" s="116">
        <v>58.96</v>
      </c>
      <c r="F141" s="14">
        <f>E141/E145</f>
        <v>0.15567407720335849</v>
      </c>
      <c r="G141" s="15"/>
      <c r="H141" s="16" t="s">
        <v>14</v>
      </c>
      <c r="I141" s="11">
        <v>69900</v>
      </c>
      <c r="J141" s="12">
        <f>I141/I145</f>
        <v>0.35249621785173979</v>
      </c>
      <c r="K141" s="116">
        <v>173.77</v>
      </c>
      <c r="L141" s="14">
        <f>K141/K145</f>
        <v>0.30110899324207246</v>
      </c>
    </row>
    <row r="142" spans="2:12" x14ac:dyDescent="0.25">
      <c r="B142" s="16" t="s">
        <v>15</v>
      </c>
      <c r="C142" s="11">
        <v>12300</v>
      </c>
      <c r="D142" s="12">
        <f>C142/C145</f>
        <v>0.12879581151832462</v>
      </c>
      <c r="E142" s="116">
        <v>62.62</v>
      </c>
      <c r="F142" s="14">
        <f>E142/E145</f>
        <v>0.16533769868511378</v>
      </c>
      <c r="G142" s="15"/>
      <c r="H142" s="16" t="s">
        <v>16</v>
      </c>
      <c r="I142" s="11">
        <v>14400</v>
      </c>
      <c r="J142" s="12">
        <f>I142/I145</f>
        <v>7.2617246596066568E-2</v>
      </c>
      <c r="K142" s="116">
        <v>66.680000000000007</v>
      </c>
      <c r="L142" s="14">
        <f>K142/K145</f>
        <v>0.11554323340842143</v>
      </c>
    </row>
    <row r="143" spans="2:12" x14ac:dyDescent="0.25">
      <c r="B143" s="16" t="s">
        <v>17</v>
      </c>
      <c r="C143" s="11">
        <v>53700</v>
      </c>
      <c r="D143" s="12">
        <f>C143/C145</f>
        <v>0.562303664921466</v>
      </c>
      <c r="E143" s="116">
        <v>142.52000000000001</v>
      </c>
      <c r="F143" s="14">
        <f>E143/E145</f>
        <v>0.37630036436605591</v>
      </c>
      <c r="G143" s="5"/>
      <c r="H143" s="16" t="s">
        <v>18</v>
      </c>
      <c r="I143" s="11">
        <v>23700</v>
      </c>
      <c r="J143" s="12">
        <f>I143/I145</f>
        <v>0.11951588502269289</v>
      </c>
      <c r="K143" s="116">
        <v>84.62</v>
      </c>
      <c r="L143" s="14">
        <f>K143/K145</f>
        <v>0.14662970022526425</v>
      </c>
    </row>
    <row r="144" spans="2:12" ht="13.8" thickBot="1" x14ac:dyDescent="0.3">
      <c r="B144" s="17"/>
      <c r="C144" s="20"/>
      <c r="D144" s="21"/>
      <c r="E144" s="22"/>
      <c r="F144" s="23"/>
      <c r="G144" s="24"/>
      <c r="H144" s="17"/>
      <c r="I144" s="20"/>
      <c r="J144" s="21"/>
      <c r="K144" s="22"/>
      <c r="L144" s="23"/>
    </row>
    <row r="145" spans="2:12" ht="13.8" thickBot="1" x14ac:dyDescent="0.3">
      <c r="B145" s="19" t="s">
        <v>19</v>
      </c>
      <c r="C145" s="20">
        <f>SUM(C139:C144)</f>
        <v>95500</v>
      </c>
      <c r="D145" s="21">
        <f>SUM(D139:D144)</f>
        <v>1</v>
      </c>
      <c r="E145" s="22">
        <f>SUM(E139:E144)</f>
        <v>378.74</v>
      </c>
      <c r="F145" s="23">
        <f>SUM(F139:F143)</f>
        <v>1</v>
      </c>
      <c r="G145" s="47"/>
      <c r="H145" s="19" t="s">
        <v>19</v>
      </c>
      <c r="I145" s="20">
        <f>SUM(I139:I144)</f>
        <v>198300</v>
      </c>
      <c r="J145" s="21">
        <f>SUM(J139:J144)</f>
        <v>1</v>
      </c>
      <c r="K145" s="22">
        <f>SUM(K139:K144)</f>
        <v>577.1</v>
      </c>
      <c r="L145" s="23">
        <f>SUM(L139:L144)</f>
        <v>1.0000000000000002</v>
      </c>
    </row>
    <row r="146" spans="2:12" x14ac:dyDescent="0.25">
      <c r="C146" s="49"/>
      <c r="D146" s="49"/>
      <c r="E146" s="49"/>
      <c r="F146" s="49"/>
      <c r="I146" s="49"/>
      <c r="J146" s="49"/>
      <c r="K146" s="49"/>
      <c r="L146" s="49"/>
    </row>
  </sheetData>
  <mergeCells count="47">
    <mergeCell ref="B15:F15"/>
    <mergeCell ref="H15:L15"/>
    <mergeCell ref="B26:F26"/>
    <mergeCell ref="H26:L26"/>
    <mergeCell ref="B2:F2"/>
    <mergeCell ref="H2:L2"/>
    <mergeCell ref="B14:F14"/>
    <mergeCell ref="H14:L14"/>
    <mergeCell ref="B39:F39"/>
    <mergeCell ref="H39:L39"/>
    <mergeCell ref="B50:F50"/>
    <mergeCell ref="H50:L50"/>
    <mergeCell ref="B27:F27"/>
    <mergeCell ref="H27:L27"/>
    <mergeCell ref="B38:F38"/>
    <mergeCell ref="H38:L38"/>
    <mergeCell ref="B63:F63"/>
    <mergeCell ref="H63:L63"/>
    <mergeCell ref="B74:F74"/>
    <mergeCell ref="H74:L74"/>
    <mergeCell ref="B51:F51"/>
    <mergeCell ref="H51:L51"/>
    <mergeCell ref="B62:F62"/>
    <mergeCell ref="H62:L62"/>
    <mergeCell ref="H87:L87"/>
    <mergeCell ref="B98:F98"/>
    <mergeCell ref="H98:L98"/>
    <mergeCell ref="B75:F75"/>
    <mergeCell ref="H75:L75"/>
    <mergeCell ref="B86:F86"/>
    <mergeCell ref="H86:L86"/>
    <mergeCell ref="F1:H1"/>
    <mergeCell ref="B135:F135"/>
    <mergeCell ref="H135:L135"/>
    <mergeCell ref="B123:F123"/>
    <mergeCell ref="H123:L123"/>
    <mergeCell ref="B134:F134"/>
    <mergeCell ref="H134:L134"/>
    <mergeCell ref="B111:F111"/>
    <mergeCell ref="H111:L111"/>
    <mergeCell ref="B122:F122"/>
    <mergeCell ref="H122:L122"/>
    <mergeCell ref="B99:F99"/>
    <mergeCell ref="H99:L99"/>
    <mergeCell ref="B110:F110"/>
    <mergeCell ref="H110:L110"/>
    <mergeCell ref="B87:F87"/>
  </mergeCells>
  <phoneticPr fontId="4" type="noConversion"/>
  <pageMargins left="0.75" right="0.75" top="1" bottom="1" header="0.5" footer="0.5"/>
  <pageSetup orientation="landscape" r:id="rId1"/>
  <headerFooter alignWithMargins="0"/>
  <rowBreaks count="1" manualBreakCount="1">
    <brk id="110" max="16383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indexed="48"/>
  </sheetPr>
  <dimension ref="B1:L146"/>
  <sheetViews>
    <sheetView zoomScale="115" zoomScaleNormal="115" workbookViewId="0">
      <selection activeCell="A38" sqref="A38"/>
    </sheetView>
  </sheetViews>
  <sheetFormatPr defaultColWidth="8.88671875" defaultRowHeight="13.2" x14ac:dyDescent="0.25"/>
  <cols>
    <col min="1" max="1" width="6" customWidth="1"/>
    <col min="2" max="2" width="10.44140625" bestFit="1" customWidth="1"/>
    <col min="3" max="5" width="10.44140625" style="49" bestFit="1" customWidth="1"/>
    <col min="6" max="6" width="10.88671875" style="49" bestFit="1" customWidth="1"/>
    <col min="7" max="7" width="6.44140625" customWidth="1"/>
    <col min="8" max="8" width="10.44140625" bestFit="1" customWidth="1"/>
    <col min="9" max="10" width="10.44140625" style="49" bestFit="1" customWidth="1"/>
    <col min="11" max="11" width="11.44140625" style="49" bestFit="1" customWidth="1"/>
    <col min="12" max="12" width="10.88671875" style="49" bestFit="1" customWidth="1"/>
  </cols>
  <sheetData>
    <row r="1" spans="2:12" ht="18" thickBot="1" x14ac:dyDescent="0.35">
      <c r="B1" s="302" t="s">
        <v>127</v>
      </c>
      <c r="C1" s="303"/>
      <c r="D1" s="303"/>
      <c r="E1" s="303"/>
      <c r="F1" s="303"/>
      <c r="G1" s="303"/>
      <c r="H1" s="303"/>
      <c r="I1" s="303"/>
      <c r="J1" s="303"/>
      <c r="K1" s="303"/>
      <c r="L1" s="304"/>
    </row>
    <row r="2" spans="2:12" ht="13.8" thickBot="1" x14ac:dyDescent="0.3">
      <c r="B2" s="296"/>
      <c r="C2" s="297"/>
      <c r="D2" s="297"/>
      <c r="E2" s="297"/>
      <c r="F2" s="298"/>
      <c r="H2" s="299"/>
      <c r="I2" s="300"/>
      <c r="J2" s="300"/>
      <c r="K2" s="300"/>
      <c r="L2" s="301"/>
    </row>
    <row r="3" spans="2:12" x14ac:dyDescent="0.25">
      <c r="B3" s="280" t="s">
        <v>0</v>
      </c>
      <c r="C3" s="289"/>
      <c r="D3" s="289"/>
      <c r="E3" s="289"/>
      <c r="F3" s="290"/>
      <c r="G3" s="2"/>
      <c r="H3" s="280" t="s">
        <v>1</v>
      </c>
      <c r="I3" s="289"/>
      <c r="J3" s="289"/>
      <c r="K3" s="289"/>
      <c r="L3" s="290"/>
    </row>
    <row r="4" spans="2:12" x14ac:dyDescent="0.25">
      <c r="B4" s="8" t="s">
        <v>122</v>
      </c>
      <c r="C4" s="4"/>
      <c r="D4" s="4"/>
      <c r="E4" s="18"/>
      <c r="F4" s="117"/>
      <c r="G4" s="5"/>
      <c r="H4" s="8" t="s">
        <v>122</v>
      </c>
      <c r="I4" s="4"/>
      <c r="J4" s="4"/>
      <c r="K4" s="18"/>
      <c r="L4" s="117"/>
    </row>
    <row r="5" spans="2:12" x14ac:dyDescent="0.25">
      <c r="B5" s="3" t="s">
        <v>2</v>
      </c>
      <c r="C5" s="6" t="s">
        <v>3</v>
      </c>
      <c r="D5" s="6" t="s">
        <v>4</v>
      </c>
      <c r="E5" s="6" t="s">
        <v>5</v>
      </c>
      <c r="F5" s="118" t="s">
        <v>6</v>
      </c>
      <c r="G5" s="7"/>
      <c r="H5" s="3" t="s">
        <v>2</v>
      </c>
      <c r="I5" s="6" t="s">
        <v>7</v>
      </c>
      <c r="J5" s="6" t="s">
        <v>4</v>
      </c>
      <c r="K5" s="6" t="s">
        <v>8</v>
      </c>
      <c r="L5" s="118" t="s">
        <v>6</v>
      </c>
    </row>
    <row r="6" spans="2:12" x14ac:dyDescent="0.25">
      <c r="B6" s="8"/>
      <c r="C6" s="9"/>
      <c r="D6" s="9"/>
      <c r="E6" s="9"/>
      <c r="F6" s="10"/>
      <c r="G6" s="9"/>
      <c r="H6" s="8"/>
      <c r="I6" s="9"/>
      <c r="J6" s="9"/>
      <c r="K6" s="9"/>
      <c r="L6" s="10"/>
    </row>
    <row r="7" spans="2:12" x14ac:dyDescent="0.25">
      <c r="B7" s="16" t="s">
        <v>9</v>
      </c>
      <c r="C7" s="11">
        <v>7800</v>
      </c>
      <c r="D7" s="12">
        <f>C7/C13</f>
        <v>0.11538461538461539</v>
      </c>
      <c r="E7" s="13">
        <v>54.44</v>
      </c>
      <c r="F7" s="14">
        <f>E7/E13</f>
        <v>0.16216377230347623</v>
      </c>
      <c r="G7" s="15"/>
      <c r="H7" s="16" t="s">
        <v>10</v>
      </c>
      <c r="I7" s="11">
        <v>52700</v>
      </c>
      <c r="J7" s="12">
        <f>I7/I13</f>
        <v>0.27164948453608245</v>
      </c>
      <c r="K7" s="13">
        <v>141.9</v>
      </c>
      <c r="L7" s="14">
        <f>K7/K13</f>
        <v>0.2471565673279571</v>
      </c>
    </row>
    <row r="8" spans="2:12" x14ac:dyDescent="0.25">
      <c r="B8" s="16" t="s">
        <v>11</v>
      </c>
      <c r="C8" s="122">
        <v>0</v>
      </c>
      <c r="D8" s="123">
        <f>C8/C13</f>
        <v>0</v>
      </c>
      <c r="E8" s="124">
        <v>43.14</v>
      </c>
      <c r="F8" s="125">
        <f>E8/E13</f>
        <v>0.12850376813321021</v>
      </c>
      <c r="G8" s="15"/>
      <c r="H8" s="16" t="s">
        <v>12</v>
      </c>
      <c r="I8" s="11">
        <v>71200</v>
      </c>
      <c r="J8" s="12">
        <f>I8/I13</f>
        <v>0.36701030927835049</v>
      </c>
      <c r="K8" s="13">
        <v>177.93</v>
      </c>
      <c r="L8" s="14">
        <f>K8/K13</f>
        <v>0.30991238918015085</v>
      </c>
    </row>
    <row r="9" spans="2:12" x14ac:dyDescent="0.25">
      <c r="B9" s="16" t="s">
        <v>13</v>
      </c>
      <c r="C9" s="11">
        <v>13300</v>
      </c>
      <c r="D9" s="12">
        <f>C9/C13</f>
        <v>0.19674556213017752</v>
      </c>
      <c r="E9" s="13">
        <v>65.17</v>
      </c>
      <c r="F9" s="14">
        <f>E9/E13</f>
        <v>0.19412588245807394</v>
      </c>
      <c r="G9" s="15"/>
      <c r="H9" s="16" t="s">
        <v>14</v>
      </c>
      <c r="I9" s="11">
        <v>23800</v>
      </c>
      <c r="J9" s="12">
        <f>I9/I13</f>
        <v>0.12268041237113401</v>
      </c>
      <c r="K9" s="13">
        <v>85.6</v>
      </c>
      <c r="L9" s="14">
        <f>K9/K13</f>
        <v>0.14909515266577256</v>
      </c>
    </row>
    <row r="10" spans="2:12" x14ac:dyDescent="0.25">
      <c r="B10" s="16" t="s">
        <v>15</v>
      </c>
      <c r="C10" s="122">
        <v>0</v>
      </c>
      <c r="D10" s="123">
        <f>C10/C13</f>
        <v>0</v>
      </c>
      <c r="E10" s="124">
        <v>43.14</v>
      </c>
      <c r="F10" s="125">
        <f>E10/E13</f>
        <v>0.12850376813321021</v>
      </c>
      <c r="G10" s="15"/>
      <c r="H10" s="16" t="s">
        <v>16</v>
      </c>
      <c r="I10" s="11">
        <v>13100</v>
      </c>
      <c r="J10" s="12">
        <f>I10/I13</f>
        <v>6.7525773195876285E-2</v>
      </c>
      <c r="K10" s="13">
        <v>64.78</v>
      </c>
      <c r="L10" s="14">
        <f>K10/K13</f>
        <v>0.11283158866458816</v>
      </c>
    </row>
    <row r="11" spans="2:12" x14ac:dyDescent="0.25">
      <c r="B11" s="16" t="s">
        <v>17</v>
      </c>
      <c r="C11" s="11">
        <v>46500</v>
      </c>
      <c r="D11" s="12">
        <f>C11/C13</f>
        <v>0.68786982248520712</v>
      </c>
      <c r="E11" s="13">
        <v>129.82</v>
      </c>
      <c r="F11" s="14">
        <f>E11/E13</f>
        <v>0.38670280897202941</v>
      </c>
      <c r="G11" s="15"/>
      <c r="H11" s="16" t="s">
        <v>18</v>
      </c>
      <c r="I11" s="11">
        <v>33200</v>
      </c>
      <c r="J11" s="12">
        <f>I11/I13</f>
        <v>0.1711340206185567</v>
      </c>
      <c r="K11" s="13">
        <v>103.92</v>
      </c>
      <c r="L11" s="14">
        <f>K11/K13</f>
        <v>0.18100430216153138</v>
      </c>
    </row>
    <row r="12" spans="2:12" x14ac:dyDescent="0.25">
      <c r="B12" s="17"/>
      <c r="C12" s="18"/>
      <c r="D12" s="18"/>
      <c r="E12" s="18"/>
      <c r="F12" s="117"/>
      <c r="G12" s="5"/>
      <c r="H12" s="17"/>
      <c r="I12" s="18"/>
      <c r="J12" s="18"/>
      <c r="K12" s="18"/>
      <c r="L12" s="117"/>
    </row>
    <row r="13" spans="2:12" ht="13.8" thickBot="1" x14ac:dyDescent="0.3">
      <c r="B13" s="19" t="s">
        <v>19</v>
      </c>
      <c r="C13" s="20">
        <f>SUM(C7:C12)</f>
        <v>67600</v>
      </c>
      <c r="D13" s="21">
        <f>SUM(D7:D12)</f>
        <v>1</v>
      </c>
      <c r="E13" s="22">
        <f>SUM(E7:E12)</f>
        <v>335.71</v>
      </c>
      <c r="F13" s="23">
        <f>SUM(F7:F11)</f>
        <v>1</v>
      </c>
      <c r="G13" s="24"/>
      <c r="H13" s="19" t="s">
        <v>19</v>
      </c>
      <c r="I13" s="20">
        <f>SUM(I7:I12)</f>
        <v>194000</v>
      </c>
      <c r="J13" s="21">
        <f>SUM(J7:J12)</f>
        <v>1</v>
      </c>
      <c r="K13" s="22">
        <f>SUM(K7:K12)</f>
        <v>574.13</v>
      </c>
      <c r="L13" s="23">
        <f>SUM(L7:L12)</f>
        <v>1</v>
      </c>
    </row>
    <row r="14" spans="2:12" ht="13.8" thickBot="1" x14ac:dyDescent="0.3">
      <c r="B14" s="112"/>
      <c r="L14" s="46"/>
    </row>
    <row r="15" spans="2:12" ht="13.8" thickBot="1" x14ac:dyDescent="0.3">
      <c r="B15" s="280"/>
      <c r="C15" s="289"/>
      <c r="D15" s="289"/>
      <c r="E15" s="289"/>
      <c r="F15" s="290"/>
      <c r="G15" s="2"/>
      <c r="H15" s="280"/>
      <c r="I15" s="289"/>
      <c r="J15" s="289"/>
      <c r="K15" s="289"/>
      <c r="L15" s="290"/>
    </row>
    <row r="16" spans="2:12" x14ac:dyDescent="0.25">
      <c r="B16" s="280" t="s">
        <v>0</v>
      </c>
      <c r="C16" s="289"/>
      <c r="D16" s="289"/>
      <c r="E16" s="289"/>
      <c r="F16" s="290"/>
      <c r="G16" s="2"/>
      <c r="H16" s="280" t="s">
        <v>1</v>
      </c>
      <c r="I16" s="289"/>
      <c r="J16" s="289"/>
      <c r="K16" s="289"/>
      <c r="L16" s="290"/>
    </row>
    <row r="17" spans="2:12" x14ac:dyDescent="0.25">
      <c r="B17" s="8" t="s">
        <v>104</v>
      </c>
      <c r="C17" s="4"/>
      <c r="D17" s="4"/>
      <c r="E17" s="18"/>
      <c r="F17" s="117"/>
      <c r="G17" s="5"/>
      <c r="H17" s="8" t="s">
        <v>104</v>
      </c>
      <c r="I17" s="4"/>
      <c r="J17" s="4"/>
      <c r="K17" s="18"/>
      <c r="L17" s="117"/>
    </row>
    <row r="18" spans="2:12" x14ac:dyDescent="0.25">
      <c r="B18" s="3" t="s">
        <v>2</v>
      </c>
      <c r="C18" s="6" t="s">
        <v>3</v>
      </c>
      <c r="D18" s="6" t="s">
        <v>4</v>
      </c>
      <c r="E18" s="6" t="s">
        <v>5</v>
      </c>
      <c r="F18" s="118" t="s">
        <v>6</v>
      </c>
      <c r="G18" s="7"/>
      <c r="H18" s="3" t="s">
        <v>2</v>
      </c>
      <c r="I18" s="6" t="s">
        <v>7</v>
      </c>
      <c r="J18" s="6" t="s">
        <v>4</v>
      </c>
      <c r="K18" s="6" t="s">
        <v>8</v>
      </c>
      <c r="L18" s="118" t="s">
        <v>6</v>
      </c>
    </row>
    <row r="19" spans="2:12" x14ac:dyDescent="0.25">
      <c r="B19" s="16"/>
      <c r="C19" s="11"/>
      <c r="D19" s="12"/>
      <c r="E19" s="13"/>
      <c r="F19" s="14"/>
      <c r="G19" s="15"/>
      <c r="H19" s="16"/>
      <c r="I19" s="11"/>
      <c r="J19" s="12"/>
      <c r="K19" s="13"/>
      <c r="L19" s="14"/>
    </row>
    <row r="20" spans="2:12" x14ac:dyDescent="0.25">
      <c r="B20" s="16" t="s">
        <v>9</v>
      </c>
      <c r="C20" s="11">
        <v>4000</v>
      </c>
      <c r="D20" s="12">
        <f>C20/C26</f>
        <v>6.3593004769475353E-2</v>
      </c>
      <c r="E20" s="13">
        <v>47.05</v>
      </c>
      <c r="F20" s="14">
        <f>E20/E26</f>
        <v>0.14759395194177805</v>
      </c>
      <c r="G20" s="15"/>
      <c r="H20" s="16" t="s">
        <v>10</v>
      </c>
      <c r="I20" s="11">
        <v>24900</v>
      </c>
      <c r="J20" s="12">
        <f>I20/I26</f>
        <v>0.19139123750960799</v>
      </c>
      <c r="K20" s="115">
        <v>87.75</v>
      </c>
      <c r="L20" s="14">
        <f>K20/K26</f>
        <v>0.19515178472145003</v>
      </c>
    </row>
    <row r="21" spans="2:12" x14ac:dyDescent="0.25">
      <c r="B21" s="16" t="s">
        <v>11</v>
      </c>
      <c r="C21" s="11">
        <v>6500</v>
      </c>
      <c r="D21" s="12">
        <f>C21/C26</f>
        <v>0.10333863275039745</v>
      </c>
      <c r="E21" s="13">
        <v>51.91</v>
      </c>
      <c r="F21" s="14">
        <f>E21/E26</f>
        <v>0.16283957588305414</v>
      </c>
      <c r="G21" s="15"/>
      <c r="H21" s="16" t="s">
        <v>12</v>
      </c>
      <c r="I21" s="11">
        <v>14500</v>
      </c>
      <c r="J21" s="12">
        <f>I21/I26</f>
        <v>0.11145272867025365</v>
      </c>
      <c r="K21" s="115">
        <v>67.489999999999995</v>
      </c>
      <c r="L21" s="14">
        <f>K21/K26</f>
        <v>0.15009451795841208</v>
      </c>
    </row>
    <row r="22" spans="2:12" x14ac:dyDescent="0.25">
      <c r="B22" s="16" t="s">
        <v>13</v>
      </c>
      <c r="C22" s="11">
        <v>12300</v>
      </c>
      <c r="D22" s="12">
        <f>C22/C26</f>
        <v>0.19554848966613672</v>
      </c>
      <c r="E22" s="13">
        <v>63.21</v>
      </c>
      <c r="F22" s="14">
        <f>E22/E26</f>
        <v>0.19828722002635049</v>
      </c>
      <c r="G22" s="15"/>
      <c r="H22" s="16" t="s">
        <v>14</v>
      </c>
      <c r="I22" s="11">
        <v>43400</v>
      </c>
      <c r="J22" s="12">
        <f>I22/I26</f>
        <v>0.33358954650269024</v>
      </c>
      <c r="K22" s="115">
        <v>123.78</v>
      </c>
      <c r="L22" s="14">
        <f>K22/K26</f>
        <v>0.275280773935283</v>
      </c>
    </row>
    <row r="23" spans="2:12" x14ac:dyDescent="0.25">
      <c r="B23" s="16" t="s">
        <v>15</v>
      </c>
      <c r="C23" s="11">
        <v>5600</v>
      </c>
      <c r="D23" s="12">
        <f>C23/C26</f>
        <v>8.9030206677265494E-2</v>
      </c>
      <c r="E23" s="13">
        <v>50.17</v>
      </c>
      <c r="F23" s="14">
        <f>E23/E26</f>
        <v>0.15738126607691827</v>
      </c>
      <c r="G23" s="15"/>
      <c r="H23" s="16" t="s">
        <v>16</v>
      </c>
      <c r="I23" s="11">
        <v>15400</v>
      </c>
      <c r="J23" s="12">
        <f>I23/I26</f>
        <v>0.11837048424289008</v>
      </c>
      <c r="K23" s="115">
        <v>69.25</v>
      </c>
      <c r="L23" s="14">
        <f>K23/K26</f>
        <v>0.15400867341265428</v>
      </c>
    </row>
    <row r="24" spans="2:12" x14ac:dyDescent="0.25">
      <c r="B24" s="16" t="s">
        <v>17</v>
      </c>
      <c r="C24" s="18">
        <v>34500</v>
      </c>
      <c r="D24" s="12">
        <f>C24/C26</f>
        <v>0.54848966613672501</v>
      </c>
      <c r="E24" s="13">
        <v>106.44</v>
      </c>
      <c r="F24" s="117">
        <f>E24/E26</f>
        <v>0.33389798607189913</v>
      </c>
      <c r="G24" s="5"/>
      <c r="H24" s="16" t="s">
        <v>18</v>
      </c>
      <c r="I24" s="18">
        <v>31900</v>
      </c>
      <c r="J24" s="18">
        <f>I24/I26</f>
        <v>0.24519600307455802</v>
      </c>
      <c r="K24" s="115">
        <v>101.38</v>
      </c>
      <c r="L24" s="117">
        <f>K24/K26</f>
        <v>0.2254642499722006</v>
      </c>
    </row>
    <row r="25" spans="2:12" ht="13.8" thickBot="1" x14ac:dyDescent="0.3">
      <c r="B25" s="17"/>
      <c r="C25" s="20"/>
      <c r="D25" s="21"/>
      <c r="E25" s="22"/>
      <c r="F25" s="23"/>
      <c r="G25" s="24"/>
      <c r="H25" s="17"/>
      <c r="I25" s="20"/>
      <c r="J25" s="21"/>
      <c r="K25" s="22"/>
      <c r="L25" s="23"/>
    </row>
    <row r="26" spans="2:12" ht="13.8" thickBot="1" x14ac:dyDescent="0.3">
      <c r="B26" s="19" t="s">
        <v>19</v>
      </c>
      <c r="C26" s="20">
        <f>SUM(C20:C25)</f>
        <v>62900</v>
      </c>
      <c r="D26" s="21">
        <f>SUM(D20:D25)</f>
        <v>1</v>
      </c>
      <c r="E26" s="22">
        <f>SUM(E20:E25)</f>
        <v>318.77999999999997</v>
      </c>
      <c r="F26" s="23">
        <f>SUM(F20:F24)</f>
        <v>1</v>
      </c>
      <c r="H26" s="19" t="s">
        <v>19</v>
      </c>
      <c r="I26" s="20">
        <f>SUM(I20:I25)</f>
        <v>130100</v>
      </c>
      <c r="J26" s="21">
        <f>SUM(J20:J25)</f>
        <v>1</v>
      </c>
      <c r="K26" s="22">
        <f>SUM(K20:K25)</f>
        <v>449.65</v>
      </c>
      <c r="L26" s="23">
        <f>SUM(L20:L25)</f>
        <v>1</v>
      </c>
    </row>
    <row r="27" spans="2:12" ht="13.8" thickBot="1" x14ac:dyDescent="0.3">
      <c r="B27" s="280"/>
      <c r="C27" s="289"/>
      <c r="D27" s="289"/>
      <c r="E27" s="289"/>
      <c r="F27" s="290"/>
      <c r="G27" s="2"/>
      <c r="H27" s="280"/>
      <c r="I27" s="289"/>
      <c r="J27" s="289"/>
      <c r="K27" s="289"/>
      <c r="L27" s="290"/>
    </row>
    <row r="28" spans="2:12" x14ac:dyDescent="0.25">
      <c r="B28" s="280" t="s">
        <v>0</v>
      </c>
      <c r="C28" s="289"/>
      <c r="D28" s="289"/>
      <c r="E28" s="289"/>
      <c r="F28" s="290"/>
      <c r="G28" s="2"/>
      <c r="H28" s="280" t="s">
        <v>1</v>
      </c>
      <c r="I28" s="289"/>
      <c r="J28" s="289"/>
      <c r="K28" s="289"/>
      <c r="L28" s="290"/>
    </row>
    <row r="29" spans="2:12" x14ac:dyDescent="0.25">
      <c r="B29" s="8" t="s">
        <v>20</v>
      </c>
      <c r="C29" s="4"/>
      <c r="D29" s="4"/>
      <c r="E29" s="18"/>
      <c r="F29" s="117"/>
      <c r="G29" s="5"/>
      <c r="H29" s="8" t="s">
        <v>20</v>
      </c>
      <c r="I29" s="4"/>
      <c r="J29" s="4"/>
      <c r="K29" s="18"/>
      <c r="L29" s="117"/>
    </row>
    <row r="30" spans="2:12" x14ac:dyDescent="0.25">
      <c r="B30" s="3" t="s">
        <v>2</v>
      </c>
      <c r="C30" s="6" t="s">
        <v>3</v>
      </c>
      <c r="D30" s="6" t="s">
        <v>4</v>
      </c>
      <c r="E30" s="6" t="s">
        <v>5</v>
      </c>
      <c r="F30" s="118" t="s">
        <v>6</v>
      </c>
      <c r="G30" s="7"/>
      <c r="H30" s="3" t="s">
        <v>2</v>
      </c>
      <c r="I30" s="6" t="s">
        <v>7</v>
      </c>
      <c r="J30" s="6" t="s">
        <v>4</v>
      </c>
      <c r="K30" s="6" t="s">
        <v>8</v>
      </c>
      <c r="L30" s="118" t="s">
        <v>6</v>
      </c>
    </row>
    <row r="31" spans="2:12" x14ac:dyDescent="0.25">
      <c r="B31" s="16"/>
      <c r="C31" s="11"/>
      <c r="D31" s="12"/>
      <c r="E31" s="13"/>
      <c r="F31" s="14"/>
      <c r="G31" s="15"/>
      <c r="H31" s="16"/>
      <c r="I31" s="11"/>
      <c r="J31" s="12"/>
      <c r="K31" s="13"/>
      <c r="L31" s="14"/>
    </row>
    <row r="32" spans="2:12" x14ac:dyDescent="0.25">
      <c r="B32" s="16" t="s">
        <v>9</v>
      </c>
      <c r="C32" s="119">
        <v>3000</v>
      </c>
      <c r="D32" s="12">
        <f>C32/C38</f>
        <v>4.5523520485584217E-2</v>
      </c>
      <c r="E32" s="120">
        <v>45.1</v>
      </c>
      <c r="F32" s="14">
        <f>E32/E38</f>
        <v>0.13892311483489406</v>
      </c>
      <c r="G32" s="15"/>
      <c r="H32" s="16" t="s">
        <v>10</v>
      </c>
      <c r="I32" s="11">
        <v>33700</v>
      </c>
      <c r="J32" s="12">
        <f>I32/I38</f>
        <v>0.1876391982182628</v>
      </c>
      <c r="K32" s="116">
        <v>104.89</v>
      </c>
      <c r="L32" s="14">
        <f>K32/K38</f>
        <v>0.19208160125991175</v>
      </c>
    </row>
    <row r="33" spans="2:12" x14ac:dyDescent="0.25">
      <c r="B33" s="16" t="s">
        <v>11</v>
      </c>
      <c r="C33" s="11">
        <v>9200</v>
      </c>
      <c r="D33" s="12">
        <f>C33/C38</f>
        <v>0.13960546282245828</v>
      </c>
      <c r="E33" s="116">
        <v>57.18</v>
      </c>
      <c r="F33" s="14">
        <f>E33/E38</f>
        <v>0.1761335633316905</v>
      </c>
      <c r="G33" s="15"/>
      <c r="H33" s="16" t="s">
        <v>12</v>
      </c>
      <c r="I33" s="11">
        <v>22200</v>
      </c>
      <c r="J33" s="12">
        <f>I33/I38</f>
        <v>0.12360801781737193</v>
      </c>
      <c r="K33" s="116">
        <v>82.49</v>
      </c>
      <c r="L33" s="14">
        <f>K33/K38</f>
        <v>0.15106121925760435</v>
      </c>
    </row>
    <row r="34" spans="2:12" x14ac:dyDescent="0.25">
      <c r="B34" s="16" t="s">
        <v>13</v>
      </c>
      <c r="C34" s="11">
        <v>18200</v>
      </c>
      <c r="D34" s="12">
        <f>C34/C38</f>
        <v>0.27617602427921095</v>
      </c>
      <c r="E34" s="116">
        <v>74.709999999999994</v>
      </c>
      <c r="F34" s="14">
        <f>E34/E38</f>
        <v>0.23013183834401182</v>
      </c>
      <c r="G34" s="15"/>
      <c r="H34" s="16" t="s">
        <v>14</v>
      </c>
      <c r="I34" s="11">
        <v>47200</v>
      </c>
      <c r="J34" s="12">
        <f>I34/I38</f>
        <v>0.26280623608017817</v>
      </c>
      <c r="K34" s="116">
        <v>131.18</v>
      </c>
      <c r="L34" s="14">
        <f>K34/K38</f>
        <v>0.24022561210101273</v>
      </c>
    </row>
    <row r="35" spans="2:12" x14ac:dyDescent="0.25">
      <c r="B35" s="16" t="s">
        <v>15</v>
      </c>
      <c r="C35" s="11">
        <v>7900</v>
      </c>
      <c r="D35" s="12">
        <f>C35/C38</f>
        <v>0.11987860394537178</v>
      </c>
      <c r="E35" s="116">
        <v>54.64</v>
      </c>
      <c r="F35" s="14">
        <f>E35/E38</f>
        <v>0.16830951207491376</v>
      </c>
      <c r="G35" s="15"/>
      <c r="H35" s="16" t="s">
        <v>16</v>
      </c>
      <c r="I35" s="11">
        <v>22700</v>
      </c>
      <c r="J35" s="12">
        <f>I35/I38</f>
        <v>0.12639198218262807</v>
      </c>
      <c r="K35" s="116">
        <v>83.47</v>
      </c>
      <c r="L35" s="14">
        <f>K35/K38</f>
        <v>0.15285586097020529</v>
      </c>
    </row>
    <row r="36" spans="2:12" x14ac:dyDescent="0.25">
      <c r="B36" s="16" t="s">
        <v>17</v>
      </c>
      <c r="C36" s="11">
        <v>27600</v>
      </c>
      <c r="D36" s="12">
        <f>C36/C38</f>
        <v>0.41881638846737479</v>
      </c>
      <c r="E36" s="116">
        <v>93.01</v>
      </c>
      <c r="F36" s="14">
        <f>E36/E38</f>
        <v>0.28650197141448991</v>
      </c>
      <c r="G36" s="5"/>
      <c r="H36" s="16" t="s">
        <v>18</v>
      </c>
      <c r="I36" s="11">
        <v>53800</v>
      </c>
      <c r="J36" s="12">
        <f>I36/I38</f>
        <v>0.29955456570155903</v>
      </c>
      <c r="K36" s="116">
        <v>144.04</v>
      </c>
      <c r="L36" s="14">
        <f>K36/K38</f>
        <v>0.26377570641126596</v>
      </c>
    </row>
    <row r="37" spans="2:12" ht="13.8" thickBot="1" x14ac:dyDescent="0.3">
      <c r="B37" s="17"/>
      <c r="C37" s="20"/>
      <c r="D37" s="21"/>
      <c r="E37" s="22"/>
      <c r="F37" s="23"/>
      <c r="G37" s="24"/>
      <c r="H37" s="17"/>
      <c r="I37" s="20"/>
      <c r="J37" s="21"/>
      <c r="K37" s="22"/>
      <c r="L37" s="23"/>
    </row>
    <row r="38" spans="2:12" ht="13.8" thickBot="1" x14ac:dyDescent="0.3">
      <c r="B38" s="19" t="s">
        <v>19</v>
      </c>
      <c r="C38" s="20">
        <f>SUM(C32:C37)</f>
        <v>65900</v>
      </c>
      <c r="D38" s="21">
        <f>SUM(D32:D37)</f>
        <v>1</v>
      </c>
      <c r="E38" s="22">
        <f>SUM(E32:E37)</f>
        <v>324.64</v>
      </c>
      <c r="F38" s="23">
        <f>SUM(F32:F36)</f>
        <v>1</v>
      </c>
      <c r="H38" s="19" t="s">
        <v>19</v>
      </c>
      <c r="I38" s="20">
        <f>SUM(I32:I37)</f>
        <v>179600</v>
      </c>
      <c r="J38" s="21">
        <f>SUM(J32:J37)</f>
        <v>1</v>
      </c>
      <c r="K38" s="22">
        <f>SUM(K32:K37)</f>
        <v>546.06999999999994</v>
      </c>
      <c r="L38" s="23">
        <f>SUM(L32:L37)</f>
        <v>1.0000000000000002</v>
      </c>
    </row>
    <row r="39" spans="2:12" ht="13.8" thickBot="1" x14ac:dyDescent="0.3">
      <c r="B39" s="277"/>
      <c r="C39" s="294"/>
      <c r="D39" s="294"/>
      <c r="E39" s="294"/>
      <c r="F39" s="295"/>
      <c r="G39" s="113"/>
      <c r="H39" s="277"/>
      <c r="I39" s="294"/>
      <c r="J39" s="294"/>
      <c r="K39" s="294"/>
      <c r="L39" s="295"/>
    </row>
    <row r="40" spans="2:12" x14ac:dyDescent="0.25">
      <c r="B40" s="280" t="s">
        <v>0</v>
      </c>
      <c r="C40" s="289"/>
      <c r="D40" s="289"/>
      <c r="E40" s="289"/>
      <c r="F40" s="290"/>
      <c r="G40" s="114"/>
      <c r="H40" s="280" t="s">
        <v>1</v>
      </c>
      <c r="I40" s="289"/>
      <c r="J40" s="289"/>
      <c r="K40" s="289"/>
      <c r="L40" s="290"/>
    </row>
    <row r="41" spans="2:12" x14ac:dyDescent="0.25">
      <c r="B41" s="8" t="s">
        <v>21</v>
      </c>
      <c r="C41" s="4"/>
      <c r="D41" s="4"/>
      <c r="E41" s="18"/>
      <c r="F41" s="117"/>
      <c r="G41" s="5"/>
      <c r="H41" s="8" t="s">
        <v>21</v>
      </c>
      <c r="I41" s="4"/>
      <c r="J41" s="4"/>
      <c r="K41" s="18"/>
      <c r="L41" s="117"/>
    </row>
    <row r="42" spans="2:12" x14ac:dyDescent="0.25">
      <c r="B42" s="3" t="s">
        <v>2</v>
      </c>
      <c r="C42" s="6" t="s">
        <v>3</v>
      </c>
      <c r="D42" s="6" t="s">
        <v>4</v>
      </c>
      <c r="E42" s="6" t="s">
        <v>5</v>
      </c>
      <c r="F42" s="118" t="s">
        <v>6</v>
      </c>
      <c r="G42" s="7"/>
      <c r="H42" s="3" t="s">
        <v>2</v>
      </c>
      <c r="I42" s="6" t="s">
        <v>7</v>
      </c>
      <c r="J42" s="6" t="s">
        <v>4</v>
      </c>
      <c r="K42" s="6" t="s">
        <v>8</v>
      </c>
      <c r="L42" s="118" t="s">
        <v>6</v>
      </c>
    </row>
    <row r="43" spans="2:12" x14ac:dyDescent="0.25">
      <c r="B43" s="16"/>
      <c r="C43" s="11"/>
      <c r="D43" s="12"/>
      <c r="E43" s="13"/>
      <c r="F43" s="14"/>
      <c r="G43" s="15"/>
      <c r="H43" s="16"/>
      <c r="I43" s="11"/>
      <c r="J43" s="12"/>
      <c r="K43" s="13"/>
      <c r="L43" s="14"/>
    </row>
    <row r="44" spans="2:12" x14ac:dyDescent="0.25">
      <c r="B44" s="16" t="s">
        <v>9</v>
      </c>
      <c r="C44" s="11">
        <v>6300</v>
      </c>
      <c r="D44" s="12">
        <f>C44/C50</f>
        <v>5.1261187957689178E-2</v>
      </c>
      <c r="E44" s="13">
        <v>51.53</v>
      </c>
      <c r="F44" s="14">
        <f>E44/E50</f>
        <v>0.11828845579964649</v>
      </c>
      <c r="G44" s="15"/>
      <c r="H44" s="16" t="s">
        <v>10</v>
      </c>
      <c r="I44" s="11">
        <v>78000</v>
      </c>
      <c r="J44" s="12">
        <f>I44/I50</f>
        <v>0.29839326702371843</v>
      </c>
      <c r="K44" s="13">
        <v>191.17</v>
      </c>
      <c r="L44" s="14">
        <f>K44/K50</f>
        <v>0.27100935639353552</v>
      </c>
    </row>
    <row r="45" spans="2:12" x14ac:dyDescent="0.25">
      <c r="B45" s="16" t="s">
        <v>11</v>
      </c>
      <c r="C45" s="11">
        <v>18300</v>
      </c>
      <c r="D45" s="12">
        <f>C45/C50</f>
        <v>0.14890154597233524</v>
      </c>
      <c r="E45" s="13">
        <v>74.900000000000006</v>
      </c>
      <c r="F45" s="14">
        <f>E45/E50</f>
        <v>0.17193489888207886</v>
      </c>
      <c r="G45" s="15"/>
      <c r="H45" s="16" t="s">
        <v>12</v>
      </c>
      <c r="I45" s="11">
        <v>44800</v>
      </c>
      <c r="J45" s="12">
        <f>I45/I50</f>
        <v>0.17138485080336649</v>
      </c>
      <c r="K45" s="13">
        <v>126.51</v>
      </c>
      <c r="L45" s="14">
        <f>K45/K50</f>
        <v>0.1793450524525092</v>
      </c>
    </row>
    <row r="46" spans="2:12" x14ac:dyDescent="0.25">
      <c r="B46" s="16" t="s">
        <v>13</v>
      </c>
      <c r="C46" s="11">
        <v>15700</v>
      </c>
      <c r="D46" s="12">
        <f>C46/C50</f>
        <v>0.12774613506916191</v>
      </c>
      <c r="E46" s="13">
        <v>69.83</v>
      </c>
      <c r="F46" s="14">
        <f>E46/E50</f>
        <v>0.16029658196175653</v>
      </c>
      <c r="G46" s="15"/>
      <c r="H46" s="16" t="s">
        <v>14</v>
      </c>
      <c r="I46" s="11">
        <v>56600</v>
      </c>
      <c r="J46" s="12">
        <f>I46/I50</f>
        <v>0.21652639632746748</v>
      </c>
      <c r="K46" s="13">
        <v>149.5</v>
      </c>
      <c r="L46" s="14">
        <f>K46/K50</f>
        <v>0.21193648993478875</v>
      </c>
    </row>
    <row r="47" spans="2:12" x14ac:dyDescent="0.25">
      <c r="B47" s="16" t="s">
        <v>15</v>
      </c>
      <c r="C47" s="11">
        <v>16000</v>
      </c>
      <c r="D47" s="12">
        <f>C47/C50</f>
        <v>0.13018714401952808</v>
      </c>
      <c r="E47" s="13">
        <v>70.41</v>
      </c>
      <c r="F47" s="14">
        <f>E47/E50</f>
        <v>0.16162798705323325</v>
      </c>
      <c r="G47" s="15"/>
      <c r="H47" s="16" t="s">
        <v>16</v>
      </c>
      <c r="I47" s="11">
        <v>13600</v>
      </c>
      <c r="J47" s="12">
        <f>I47/I50</f>
        <v>5.2027543993879113E-2</v>
      </c>
      <c r="K47" s="13">
        <v>65.75</v>
      </c>
      <c r="L47" s="14">
        <f>K47/K50</f>
        <v>9.3209526509781676E-2</v>
      </c>
    </row>
    <row r="48" spans="2:12" x14ac:dyDescent="0.25">
      <c r="B48" s="16" t="s">
        <v>17</v>
      </c>
      <c r="C48" s="18">
        <v>66600</v>
      </c>
      <c r="D48" s="12">
        <f>C48/C50</f>
        <v>0.54190398698128561</v>
      </c>
      <c r="E48" s="116">
        <v>168.96</v>
      </c>
      <c r="F48" s="14">
        <f>E48/E50</f>
        <v>0.38785207630328494</v>
      </c>
      <c r="G48" s="5"/>
      <c r="H48" s="16" t="s">
        <v>18</v>
      </c>
      <c r="I48" s="18">
        <v>68400</v>
      </c>
      <c r="J48" s="12">
        <f>I48/I50</f>
        <v>0.2616679418515685</v>
      </c>
      <c r="K48" s="116">
        <v>172.47</v>
      </c>
      <c r="L48" s="14">
        <f>K48/K50</f>
        <v>0.24449957470938471</v>
      </c>
    </row>
    <row r="49" spans="2:12" ht="13.8" thickBot="1" x14ac:dyDescent="0.3">
      <c r="B49" s="17"/>
      <c r="C49" s="20"/>
      <c r="D49" s="21"/>
      <c r="E49" s="22"/>
      <c r="F49" s="23"/>
      <c r="G49" s="24"/>
      <c r="H49" s="17"/>
      <c r="I49" s="20"/>
      <c r="J49" s="21"/>
      <c r="K49" s="22"/>
      <c r="L49" s="23"/>
    </row>
    <row r="50" spans="2:12" ht="13.8" thickBot="1" x14ac:dyDescent="0.3">
      <c r="B50" s="19" t="s">
        <v>19</v>
      </c>
      <c r="C50" s="20">
        <f>SUM(C44:C49)</f>
        <v>122900</v>
      </c>
      <c r="D50" s="21">
        <f>SUM(D44:D49)</f>
        <v>1</v>
      </c>
      <c r="E50" s="22">
        <f>SUM(E44:E49)</f>
        <v>435.63</v>
      </c>
      <c r="F50" s="23">
        <f>SUM(F44:F48)</f>
        <v>1</v>
      </c>
      <c r="H50" s="19" t="s">
        <v>19</v>
      </c>
      <c r="I50" s="20">
        <f>SUM(I44:I49)</f>
        <v>261400</v>
      </c>
      <c r="J50" s="21">
        <f>SUM(J44:J49)</f>
        <v>1</v>
      </c>
      <c r="K50" s="22">
        <f>SUM(K44:K49)</f>
        <v>705.40000000000009</v>
      </c>
      <c r="L50" s="23">
        <f>SUM(L44:L49)</f>
        <v>0.99999999999999978</v>
      </c>
    </row>
    <row r="51" spans="2:12" ht="13.8" thickBot="1" x14ac:dyDescent="0.3">
      <c r="B51" s="280"/>
      <c r="C51" s="289"/>
      <c r="D51" s="289"/>
      <c r="E51" s="289"/>
      <c r="F51" s="290"/>
      <c r="G51" s="2"/>
      <c r="H51" s="280"/>
      <c r="I51" s="289"/>
      <c r="J51" s="289"/>
      <c r="K51" s="289"/>
      <c r="L51" s="290"/>
    </row>
    <row r="52" spans="2:12" x14ac:dyDescent="0.25">
      <c r="B52" s="280" t="s">
        <v>0</v>
      </c>
      <c r="C52" s="289"/>
      <c r="D52" s="289"/>
      <c r="E52" s="289"/>
      <c r="F52" s="290"/>
      <c r="G52" s="2"/>
      <c r="H52" s="280" t="s">
        <v>1</v>
      </c>
      <c r="I52" s="289"/>
      <c r="J52" s="289"/>
      <c r="K52" s="289"/>
      <c r="L52" s="290"/>
    </row>
    <row r="53" spans="2:12" x14ac:dyDescent="0.25">
      <c r="B53" s="8" t="s">
        <v>22</v>
      </c>
      <c r="C53" s="4"/>
      <c r="D53" s="4"/>
      <c r="E53" s="18"/>
      <c r="F53" s="117"/>
      <c r="G53" s="5"/>
      <c r="H53" s="8" t="s">
        <v>22</v>
      </c>
      <c r="I53" s="4"/>
      <c r="J53" s="4"/>
      <c r="K53" s="18"/>
      <c r="L53" s="117"/>
    </row>
    <row r="54" spans="2:12" x14ac:dyDescent="0.25">
      <c r="B54" s="3" t="s">
        <v>2</v>
      </c>
      <c r="C54" s="6" t="s">
        <v>3</v>
      </c>
      <c r="D54" s="6" t="s">
        <v>4</v>
      </c>
      <c r="E54" s="6" t="s">
        <v>5</v>
      </c>
      <c r="F54" s="118" t="s">
        <v>6</v>
      </c>
      <c r="G54" s="7"/>
      <c r="H54" s="3" t="s">
        <v>2</v>
      </c>
      <c r="I54" s="6" t="s">
        <v>7</v>
      </c>
      <c r="J54" s="6" t="s">
        <v>4</v>
      </c>
      <c r="K54" s="6" t="s">
        <v>8</v>
      </c>
      <c r="L54" s="118" t="s">
        <v>6</v>
      </c>
    </row>
    <row r="55" spans="2:12" x14ac:dyDescent="0.25">
      <c r="B55" s="16"/>
      <c r="C55" s="11"/>
      <c r="D55" s="12"/>
      <c r="E55" s="13"/>
      <c r="F55" s="14"/>
      <c r="G55" s="15"/>
      <c r="H55" s="16"/>
      <c r="I55" s="11"/>
      <c r="J55" s="12"/>
      <c r="K55" s="13"/>
      <c r="L55" s="14"/>
    </row>
    <row r="56" spans="2:12" x14ac:dyDescent="0.25">
      <c r="B56" s="16" t="s">
        <v>9</v>
      </c>
      <c r="C56" s="11">
        <v>9500</v>
      </c>
      <c r="D56" s="12">
        <f>C56/C62</f>
        <v>4.2715827338129495E-2</v>
      </c>
      <c r="E56" s="116">
        <v>57.76</v>
      </c>
      <c r="F56" s="14">
        <f>E56/E62</f>
        <v>9.1764107778342638E-2</v>
      </c>
      <c r="G56" s="15"/>
      <c r="H56" s="16" t="s">
        <v>10</v>
      </c>
      <c r="I56" s="11">
        <v>72900</v>
      </c>
      <c r="J56" s="12">
        <f>I56/I62</f>
        <v>0.24586846543001686</v>
      </c>
      <c r="K56" s="116">
        <v>181.24</v>
      </c>
      <c r="L56" s="14">
        <f>K56/K62</f>
        <v>0.23423283705541773</v>
      </c>
    </row>
    <row r="57" spans="2:12" x14ac:dyDescent="0.25">
      <c r="B57" s="16" t="s">
        <v>11</v>
      </c>
      <c r="C57" s="11">
        <v>129500</v>
      </c>
      <c r="D57" s="12">
        <f>C57/C62</f>
        <v>0.58228417266187049</v>
      </c>
      <c r="E57" s="116">
        <v>291.48</v>
      </c>
      <c r="F57" s="14">
        <f>E57/E62</f>
        <v>0.46307829181494659</v>
      </c>
      <c r="G57" s="15"/>
      <c r="H57" s="16" t="s">
        <v>12</v>
      </c>
      <c r="I57" s="11">
        <v>66700</v>
      </c>
      <c r="J57" s="12">
        <f>I57/I62</f>
        <v>0.22495784148397976</v>
      </c>
      <c r="K57" s="116">
        <v>169.16</v>
      </c>
      <c r="L57" s="14">
        <f>K57/K62</f>
        <v>0.21862076095947064</v>
      </c>
    </row>
    <row r="58" spans="2:12" x14ac:dyDescent="0.25">
      <c r="B58" s="16" t="s">
        <v>13</v>
      </c>
      <c r="C58" s="11">
        <v>17000</v>
      </c>
      <c r="D58" s="12">
        <f>C58/C62</f>
        <v>7.6438848920863306E-2</v>
      </c>
      <c r="E58" s="116">
        <v>72.37</v>
      </c>
      <c r="F58" s="14">
        <f>E58/E62</f>
        <v>0.11497521606507372</v>
      </c>
      <c r="G58" s="15"/>
      <c r="H58" s="16" t="s">
        <v>14</v>
      </c>
      <c r="I58" s="11">
        <v>99400</v>
      </c>
      <c r="J58" s="12">
        <f>I58/I62</f>
        <v>0.33524451939291738</v>
      </c>
      <c r="K58" s="116">
        <v>232.86</v>
      </c>
      <c r="L58" s="14">
        <f>K58/K62</f>
        <v>0.30094602977667495</v>
      </c>
    </row>
    <row r="59" spans="2:12" x14ac:dyDescent="0.25">
      <c r="B59" s="16" t="s">
        <v>15</v>
      </c>
      <c r="C59" s="11">
        <v>11700</v>
      </c>
      <c r="D59" s="12">
        <f>C59/C62</f>
        <v>5.2607913669064747E-2</v>
      </c>
      <c r="E59" s="116">
        <v>62.04</v>
      </c>
      <c r="F59" s="14">
        <f>E59/E62</f>
        <v>9.8563802745297399E-2</v>
      </c>
      <c r="G59" s="15"/>
      <c r="H59" s="16" t="s">
        <v>16</v>
      </c>
      <c r="I59" s="11">
        <v>15900</v>
      </c>
      <c r="J59" s="12">
        <f>I59/I62</f>
        <v>5.3625632377740304E-2</v>
      </c>
      <c r="K59" s="116">
        <v>70.22</v>
      </c>
      <c r="L59" s="14">
        <f>K59/K62</f>
        <v>9.0751654259718775E-2</v>
      </c>
    </row>
    <row r="60" spans="2:12" x14ac:dyDescent="0.25">
      <c r="B60" s="16" t="s">
        <v>17</v>
      </c>
      <c r="C60" s="18">
        <v>54700</v>
      </c>
      <c r="D60" s="12">
        <f>C60/C62</f>
        <v>0.24595323741007194</v>
      </c>
      <c r="E60" s="116">
        <v>145.79</v>
      </c>
      <c r="F60" s="14">
        <f>E60/E62</f>
        <v>0.23161858159633958</v>
      </c>
      <c r="G60" s="5"/>
      <c r="H60" s="16" t="s">
        <v>18</v>
      </c>
      <c r="I60" s="18">
        <v>41600</v>
      </c>
      <c r="J60" s="12">
        <f>I60/I62</f>
        <v>0.1403035413153457</v>
      </c>
      <c r="K60" s="116">
        <v>120.28</v>
      </c>
      <c r="L60" s="14">
        <f>K60/K62</f>
        <v>0.15544871794871795</v>
      </c>
    </row>
    <row r="61" spans="2:12" ht="13.8" thickBot="1" x14ac:dyDescent="0.3">
      <c r="B61" s="17"/>
      <c r="C61" s="20"/>
      <c r="D61" s="21"/>
      <c r="E61" s="22"/>
      <c r="F61" s="23"/>
      <c r="G61" s="24"/>
      <c r="H61" s="17"/>
      <c r="I61" s="20"/>
      <c r="J61" s="21"/>
      <c r="K61" s="22"/>
      <c r="L61" s="23"/>
    </row>
    <row r="62" spans="2:12" ht="13.8" thickBot="1" x14ac:dyDescent="0.3">
      <c r="B62" s="19" t="s">
        <v>19</v>
      </c>
      <c r="C62" s="20">
        <f>SUM(C56:C61)</f>
        <v>222400</v>
      </c>
      <c r="D62" s="21">
        <f>SUM(D56:D61)</f>
        <v>0.99999999999999989</v>
      </c>
      <c r="E62" s="22">
        <f>SUM(E56:E61)</f>
        <v>629.44000000000005</v>
      </c>
      <c r="F62" s="23">
        <f>SUM(F56:F60)</f>
        <v>0.99999999999999978</v>
      </c>
      <c r="H62" s="19" t="s">
        <v>19</v>
      </c>
      <c r="I62" s="20">
        <f>SUM(I56:I61)</f>
        <v>296500</v>
      </c>
      <c r="J62" s="21">
        <f>SUM(J56:J61)</f>
        <v>1</v>
      </c>
      <c r="K62" s="22">
        <f>SUM(K56:K61)</f>
        <v>773.76</v>
      </c>
      <c r="L62" s="23">
        <f>SUM(L56:L61)</f>
        <v>1</v>
      </c>
    </row>
    <row r="63" spans="2:12" ht="13.8" thickBot="1" x14ac:dyDescent="0.3">
      <c r="B63" s="280"/>
      <c r="C63" s="289"/>
      <c r="D63" s="289"/>
      <c r="E63" s="289"/>
      <c r="F63" s="290"/>
      <c r="G63" s="2"/>
      <c r="H63" s="280"/>
      <c r="I63" s="289"/>
      <c r="J63" s="289"/>
      <c r="K63" s="289"/>
      <c r="L63" s="290"/>
    </row>
    <row r="64" spans="2:12" x14ac:dyDescent="0.25">
      <c r="B64" s="280" t="s">
        <v>0</v>
      </c>
      <c r="C64" s="289"/>
      <c r="D64" s="289"/>
      <c r="E64" s="289"/>
      <c r="F64" s="290"/>
      <c r="G64" s="2"/>
      <c r="H64" s="280" t="s">
        <v>1</v>
      </c>
      <c r="I64" s="289"/>
      <c r="J64" s="289"/>
      <c r="K64" s="289"/>
      <c r="L64" s="290"/>
    </row>
    <row r="65" spans="2:12" x14ac:dyDescent="0.25">
      <c r="B65" s="8" t="s">
        <v>23</v>
      </c>
      <c r="C65" s="4"/>
      <c r="D65" s="4"/>
      <c r="E65" s="18"/>
      <c r="F65" s="117"/>
      <c r="G65" s="5"/>
      <c r="H65" s="8" t="s">
        <v>23</v>
      </c>
      <c r="I65" s="4"/>
      <c r="J65" s="4"/>
      <c r="K65" s="18"/>
      <c r="L65" s="117"/>
    </row>
    <row r="66" spans="2:12" x14ac:dyDescent="0.25">
      <c r="B66" s="3" t="s">
        <v>2</v>
      </c>
      <c r="C66" s="6" t="s">
        <v>3</v>
      </c>
      <c r="D66" s="6" t="s">
        <v>4</v>
      </c>
      <c r="E66" s="6" t="s">
        <v>5</v>
      </c>
      <c r="F66" s="118" t="s">
        <v>6</v>
      </c>
      <c r="G66" s="7"/>
      <c r="H66" s="3" t="s">
        <v>2</v>
      </c>
      <c r="I66" s="6" t="s">
        <v>7</v>
      </c>
      <c r="J66" s="6" t="s">
        <v>4</v>
      </c>
      <c r="K66" s="6" t="s">
        <v>8</v>
      </c>
      <c r="L66" s="118" t="s">
        <v>6</v>
      </c>
    </row>
    <row r="67" spans="2:12" x14ac:dyDescent="0.25">
      <c r="B67" s="16"/>
      <c r="C67" s="11"/>
      <c r="D67" s="12"/>
      <c r="E67" s="13"/>
      <c r="F67" s="14"/>
      <c r="G67" s="15"/>
      <c r="H67" s="16"/>
      <c r="I67" s="11"/>
      <c r="J67" s="12"/>
      <c r="K67" s="13"/>
      <c r="L67" s="14"/>
    </row>
    <row r="68" spans="2:12" x14ac:dyDescent="0.25">
      <c r="B68" s="16" t="s">
        <v>9</v>
      </c>
      <c r="C68" s="11">
        <v>17400</v>
      </c>
      <c r="D68" s="12">
        <f>C68/C74</f>
        <v>8.0779944289693595E-2</v>
      </c>
      <c r="E68" s="13">
        <v>73.14</v>
      </c>
      <c r="F68" s="14">
        <f>E68/E74</f>
        <v>0.11877425745789962</v>
      </c>
      <c r="G68" s="15"/>
      <c r="H68" s="16" t="s">
        <v>10</v>
      </c>
      <c r="I68" s="122">
        <v>608300</v>
      </c>
      <c r="J68" s="123">
        <f>I68/I74</f>
        <v>0.72797989468645286</v>
      </c>
      <c r="K68" s="124">
        <v>1224.02</v>
      </c>
      <c r="L68" s="14">
        <f>K68/K74</f>
        <v>0.67115558601782044</v>
      </c>
    </row>
    <row r="69" spans="2:12" x14ac:dyDescent="0.25">
      <c r="B69" s="16" t="s">
        <v>11</v>
      </c>
      <c r="C69" s="11">
        <v>46600</v>
      </c>
      <c r="D69" s="12">
        <f>C69/C74</f>
        <v>0.21634168987929434</v>
      </c>
      <c r="E69" s="13">
        <v>130.01</v>
      </c>
      <c r="F69" s="14">
        <f>E69/E74</f>
        <v>0.2111271699767778</v>
      </c>
      <c r="G69" s="15"/>
      <c r="H69" s="16" t="s">
        <v>12</v>
      </c>
      <c r="I69" s="11">
        <v>60200</v>
      </c>
      <c r="J69" s="12">
        <f>I69/I74</f>
        <v>7.2044040210627089E-2</v>
      </c>
      <c r="K69" s="13">
        <v>156.51</v>
      </c>
      <c r="L69" s="14">
        <f>K69/K74</f>
        <v>8.5817683344756673E-2</v>
      </c>
    </row>
    <row r="70" spans="2:12" x14ac:dyDescent="0.25">
      <c r="B70" s="16" t="s">
        <v>13</v>
      </c>
      <c r="C70" s="11">
        <v>22300</v>
      </c>
      <c r="D70" s="12">
        <f>C70/C74</f>
        <v>0.10352831940575673</v>
      </c>
      <c r="E70" s="13">
        <v>82.68</v>
      </c>
      <c r="F70" s="14">
        <f>E70/E74</f>
        <v>0.13426655190893</v>
      </c>
      <c r="G70" s="15"/>
      <c r="H70" s="16" t="s">
        <v>14</v>
      </c>
      <c r="I70" s="11">
        <v>98200</v>
      </c>
      <c r="J70" s="12">
        <f>I70/I74</f>
        <v>0.11752034466251796</v>
      </c>
      <c r="K70" s="13">
        <v>230.52</v>
      </c>
      <c r="L70" s="14">
        <f>K70/K74</f>
        <v>0.12639890335846471</v>
      </c>
    </row>
    <row r="71" spans="2:12" x14ac:dyDescent="0.25">
      <c r="B71" s="16" t="s">
        <v>15</v>
      </c>
      <c r="C71" s="11">
        <v>24800</v>
      </c>
      <c r="D71" s="12">
        <f>C71/C74</f>
        <v>0.11513463324048283</v>
      </c>
      <c r="E71" s="13">
        <v>87.56</v>
      </c>
      <c r="F71" s="14">
        <f>E71/E74</f>
        <v>0.14219133146040047</v>
      </c>
      <c r="G71" s="15"/>
      <c r="H71" s="16" t="s">
        <v>16</v>
      </c>
      <c r="I71" s="11">
        <v>30800</v>
      </c>
      <c r="J71" s="12">
        <f>I71/I74</f>
        <v>3.685974150311154E-2</v>
      </c>
      <c r="K71" s="13">
        <v>99.24</v>
      </c>
      <c r="L71" s="14">
        <f>K71/K74</f>
        <v>5.4415352981494171E-2</v>
      </c>
    </row>
    <row r="72" spans="2:12" x14ac:dyDescent="0.25">
      <c r="B72" s="16" t="s">
        <v>17</v>
      </c>
      <c r="C72" s="18">
        <v>104300</v>
      </c>
      <c r="D72" s="12">
        <f>C72/C74</f>
        <v>0.48421541318477251</v>
      </c>
      <c r="E72" s="116">
        <v>242.4</v>
      </c>
      <c r="F72" s="14">
        <f>E72/E74</f>
        <v>0.39364068919599216</v>
      </c>
      <c r="G72" s="5"/>
      <c r="H72" s="16" t="s">
        <v>18</v>
      </c>
      <c r="I72" s="18">
        <v>38100</v>
      </c>
      <c r="J72" s="12">
        <f>I72/I74</f>
        <v>4.5595978937290567E-2</v>
      </c>
      <c r="K72" s="116">
        <v>113.46</v>
      </c>
      <c r="L72" s="14">
        <f>K72/K74</f>
        <v>6.2212474297464015E-2</v>
      </c>
    </row>
    <row r="73" spans="2:12" ht="13.8" thickBot="1" x14ac:dyDescent="0.3">
      <c r="B73" s="17"/>
      <c r="C73" s="20"/>
      <c r="D73" s="21"/>
      <c r="E73" s="22"/>
      <c r="F73" s="23"/>
      <c r="G73" s="24"/>
      <c r="H73" s="17"/>
      <c r="I73" s="20"/>
      <c r="J73" s="21"/>
      <c r="K73" s="22"/>
      <c r="L73" s="23"/>
    </row>
    <row r="74" spans="2:12" ht="13.8" thickBot="1" x14ac:dyDescent="0.3">
      <c r="B74" s="19" t="s">
        <v>19</v>
      </c>
      <c r="C74" s="20">
        <f>SUM(C68:C73)</f>
        <v>215400</v>
      </c>
      <c r="D74" s="21">
        <f>SUM(D68:D73)</f>
        <v>1</v>
      </c>
      <c r="E74" s="22">
        <f>SUM(E68:E73)</f>
        <v>615.79</v>
      </c>
      <c r="F74" s="23">
        <f>SUM(F68:F72)</f>
        <v>1</v>
      </c>
      <c r="G74" s="47"/>
      <c r="H74" s="19" t="s">
        <v>19</v>
      </c>
      <c r="I74" s="20">
        <f>SUM(I68:I73)</f>
        <v>835600</v>
      </c>
      <c r="J74" s="21">
        <f>SUM(J68:J73)</f>
        <v>1</v>
      </c>
      <c r="K74" s="22">
        <f>SUM(K68:K73)</f>
        <v>1823.75</v>
      </c>
      <c r="L74" s="23">
        <f>SUM(L68:L73)</f>
        <v>1</v>
      </c>
    </row>
    <row r="75" spans="2:12" ht="13.8" thickBot="1" x14ac:dyDescent="0.3">
      <c r="B75" s="291"/>
      <c r="C75" s="292"/>
      <c r="D75" s="292"/>
      <c r="E75" s="292"/>
      <c r="F75" s="293"/>
      <c r="G75" s="2"/>
      <c r="H75" s="291"/>
      <c r="I75" s="292"/>
      <c r="J75" s="292"/>
      <c r="K75" s="292"/>
      <c r="L75" s="293"/>
    </row>
    <row r="76" spans="2:12" x14ac:dyDescent="0.25">
      <c r="B76" s="280" t="s">
        <v>0</v>
      </c>
      <c r="C76" s="289"/>
      <c r="D76" s="289"/>
      <c r="E76" s="289"/>
      <c r="F76" s="290"/>
      <c r="G76" s="114"/>
      <c r="H76" s="280" t="s">
        <v>1</v>
      </c>
      <c r="I76" s="289"/>
      <c r="J76" s="289"/>
      <c r="K76" s="289"/>
      <c r="L76" s="290"/>
    </row>
    <row r="77" spans="2:12" x14ac:dyDescent="0.25">
      <c r="B77" s="8" t="s">
        <v>24</v>
      </c>
      <c r="C77" s="4"/>
      <c r="D77" s="4"/>
      <c r="E77" s="18"/>
      <c r="F77" s="117"/>
      <c r="G77" s="5"/>
      <c r="H77" s="8" t="s">
        <v>24</v>
      </c>
      <c r="I77" s="4"/>
      <c r="J77" s="4"/>
      <c r="K77" s="18"/>
      <c r="L77" s="117"/>
    </row>
    <row r="78" spans="2:12" x14ac:dyDescent="0.25">
      <c r="B78" s="3" t="s">
        <v>2</v>
      </c>
      <c r="C78" s="6" t="s">
        <v>3</v>
      </c>
      <c r="D78" s="6" t="s">
        <v>4</v>
      </c>
      <c r="E78" s="6" t="s">
        <v>5</v>
      </c>
      <c r="F78" s="118" t="s">
        <v>6</v>
      </c>
      <c r="G78" s="7"/>
      <c r="H78" s="3" t="s">
        <v>2</v>
      </c>
      <c r="I78" s="6" t="s">
        <v>7</v>
      </c>
      <c r="J78" s="6" t="s">
        <v>4</v>
      </c>
      <c r="K78" s="6" t="s">
        <v>8</v>
      </c>
      <c r="L78" s="118" t="s">
        <v>6</v>
      </c>
    </row>
    <row r="79" spans="2:12" x14ac:dyDescent="0.25">
      <c r="B79" s="16"/>
      <c r="C79" s="11"/>
      <c r="D79" s="12"/>
      <c r="E79" s="13"/>
      <c r="F79" s="14"/>
      <c r="G79" s="15"/>
      <c r="H79" s="16"/>
      <c r="I79" s="11"/>
      <c r="J79" s="12"/>
      <c r="K79" s="13"/>
      <c r="L79" s="14"/>
    </row>
    <row r="80" spans="2:12" x14ac:dyDescent="0.25">
      <c r="B80" s="16" t="s">
        <v>9</v>
      </c>
      <c r="C80" s="11">
        <v>12900</v>
      </c>
      <c r="D80" s="12">
        <f>C80/C86</f>
        <v>8.7755102040816324E-2</v>
      </c>
      <c r="E80" s="116">
        <v>64.38</v>
      </c>
      <c r="F80" s="14">
        <f>E80/E86</f>
        <v>0.13340793236354592</v>
      </c>
      <c r="G80" s="15"/>
      <c r="H80" s="16" t="s">
        <v>10</v>
      </c>
      <c r="I80" s="126">
        <v>73100</v>
      </c>
      <c r="J80" s="12">
        <f>I80/I86</f>
        <v>0.30057565789473684</v>
      </c>
      <c r="K80" s="116">
        <v>181.63</v>
      </c>
      <c r="L80" s="14">
        <f>K80/K86</f>
        <v>0.27110978431226207</v>
      </c>
    </row>
    <row r="81" spans="2:12" x14ac:dyDescent="0.25">
      <c r="B81" s="16" t="s">
        <v>11</v>
      </c>
      <c r="C81" s="11">
        <v>34200</v>
      </c>
      <c r="D81" s="12">
        <f>C81/C86</f>
        <v>0.23265306122448978</v>
      </c>
      <c r="E81" s="116">
        <v>105.86</v>
      </c>
      <c r="F81" s="14">
        <f>E81/E86</f>
        <v>0.21936259273073896</v>
      </c>
      <c r="G81" s="15"/>
      <c r="H81" s="16" t="s">
        <v>12</v>
      </c>
      <c r="I81" s="11">
        <v>48300</v>
      </c>
      <c r="J81" s="12">
        <f>I81/I86</f>
        <v>0.19860197368421054</v>
      </c>
      <c r="K81" s="116">
        <v>133.33000000000001</v>
      </c>
      <c r="L81" s="14">
        <f>K81/K86</f>
        <v>0.19901485185461601</v>
      </c>
    </row>
    <row r="82" spans="2:12" x14ac:dyDescent="0.25">
      <c r="B82" s="16" t="s">
        <v>13</v>
      </c>
      <c r="C82" s="11">
        <v>12500</v>
      </c>
      <c r="D82" s="12">
        <f>C82/C86</f>
        <v>8.5034013605442174E-2</v>
      </c>
      <c r="E82" s="116">
        <v>63.6</v>
      </c>
      <c r="F82" s="14">
        <f>E82/E86</f>
        <v>0.13179162004227279</v>
      </c>
      <c r="G82" s="15"/>
      <c r="H82" s="16" t="s">
        <v>14</v>
      </c>
      <c r="I82" s="11">
        <v>48000</v>
      </c>
      <c r="J82" s="12">
        <f>I82/I86</f>
        <v>0.19736842105263158</v>
      </c>
      <c r="K82" s="116">
        <v>132.75</v>
      </c>
      <c r="L82" s="14">
        <f>K82/K86</f>
        <v>0.19814911560564219</v>
      </c>
    </row>
    <row r="83" spans="2:12" x14ac:dyDescent="0.25">
      <c r="B83" s="16" t="s">
        <v>15</v>
      </c>
      <c r="C83" s="11">
        <v>19500</v>
      </c>
      <c r="D83" s="12">
        <f>C83/C86</f>
        <v>0.1326530612244898</v>
      </c>
      <c r="E83" s="116">
        <v>77.239999999999995</v>
      </c>
      <c r="F83" s="14">
        <f>E83/E86</f>
        <v>0.16005636371171619</v>
      </c>
      <c r="G83" s="15"/>
      <c r="H83" s="16" t="s">
        <v>16</v>
      </c>
      <c r="I83" s="11">
        <v>28200</v>
      </c>
      <c r="J83" s="12">
        <f>I83/I86</f>
        <v>0.11595394736842106</v>
      </c>
      <c r="K83" s="116">
        <v>94.17</v>
      </c>
      <c r="L83" s="14">
        <f>K83/K86</f>
        <v>0.14056272856183297</v>
      </c>
    </row>
    <row r="84" spans="2:12" x14ac:dyDescent="0.25">
      <c r="B84" s="16" t="s">
        <v>17</v>
      </c>
      <c r="C84" s="11">
        <v>67900</v>
      </c>
      <c r="D84" s="12">
        <f>C84/C86</f>
        <v>0.46190476190476193</v>
      </c>
      <c r="E84" s="116">
        <v>171.5</v>
      </c>
      <c r="F84" s="14">
        <f>E84/E86</f>
        <v>0.35538149115172613</v>
      </c>
      <c r="G84" s="5"/>
      <c r="H84" s="16" t="s">
        <v>18</v>
      </c>
      <c r="I84" s="11">
        <v>45600</v>
      </c>
      <c r="J84" s="12">
        <f>I84/I86</f>
        <v>0.1875</v>
      </c>
      <c r="K84" s="116">
        <v>128.07</v>
      </c>
      <c r="L84" s="14">
        <f>K84/K86</f>
        <v>0.19116351966564668</v>
      </c>
    </row>
    <row r="85" spans="2:12" ht="13.8" thickBot="1" x14ac:dyDescent="0.3">
      <c r="B85" s="17"/>
      <c r="C85" s="20"/>
      <c r="D85" s="21"/>
      <c r="E85" s="22"/>
      <c r="F85" s="23"/>
      <c r="G85" s="24"/>
      <c r="H85" s="17"/>
      <c r="I85" s="20"/>
      <c r="J85" s="21"/>
      <c r="K85" s="22"/>
      <c r="L85" s="23"/>
    </row>
    <row r="86" spans="2:12" ht="13.8" thickBot="1" x14ac:dyDescent="0.3">
      <c r="B86" s="19" t="s">
        <v>19</v>
      </c>
      <c r="C86" s="20">
        <f>SUM(C80:C85)</f>
        <v>147000</v>
      </c>
      <c r="D86" s="21">
        <f>SUM(D80:D85)</f>
        <v>1</v>
      </c>
      <c r="E86" s="22">
        <f>SUM(E80:E85)</f>
        <v>482.58</v>
      </c>
      <c r="F86" s="23">
        <f>SUM(F80:F84)</f>
        <v>1</v>
      </c>
      <c r="H86" s="19" t="s">
        <v>19</v>
      </c>
      <c r="I86" s="20">
        <f>SUM(I80:I85)</f>
        <v>243200</v>
      </c>
      <c r="J86" s="21">
        <f>SUM(J80:J85)</f>
        <v>1</v>
      </c>
      <c r="K86" s="22">
        <f>SUM(K80:K85)</f>
        <v>669.95</v>
      </c>
      <c r="L86" s="23">
        <f>SUM(L80:L85)</f>
        <v>0.99999999999999989</v>
      </c>
    </row>
    <row r="87" spans="2:12" ht="13.8" thickBot="1" x14ac:dyDescent="0.3">
      <c r="B87" s="280"/>
      <c r="C87" s="289"/>
      <c r="D87" s="289"/>
      <c r="E87" s="289"/>
      <c r="F87" s="290"/>
      <c r="G87" s="2"/>
      <c r="H87" s="280"/>
      <c r="I87" s="289"/>
      <c r="J87" s="289"/>
      <c r="K87" s="289"/>
      <c r="L87" s="290"/>
    </row>
    <row r="88" spans="2:12" x14ac:dyDescent="0.25">
      <c r="B88" s="280" t="s">
        <v>0</v>
      </c>
      <c r="C88" s="289"/>
      <c r="D88" s="289"/>
      <c r="E88" s="289"/>
      <c r="F88" s="290"/>
      <c r="G88" s="2"/>
      <c r="H88" s="280" t="s">
        <v>1</v>
      </c>
      <c r="I88" s="289"/>
      <c r="J88" s="289"/>
      <c r="K88" s="289"/>
      <c r="L88" s="290"/>
    </row>
    <row r="89" spans="2:12" x14ac:dyDescent="0.25">
      <c r="B89" s="8" t="s">
        <v>25</v>
      </c>
      <c r="C89" s="4"/>
      <c r="D89" s="4"/>
      <c r="E89" s="18"/>
      <c r="F89" s="117"/>
      <c r="G89" s="5"/>
      <c r="H89" s="8" t="s">
        <v>25</v>
      </c>
      <c r="I89" s="4"/>
      <c r="J89" s="4"/>
      <c r="K89" s="18"/>
      <c r="L89" s="117"/>
    </row>
    <row r="90" spans="2:12" x14ac:dyDescent="0.25">
      <c r="B90" s="3" t="s">
        <v>2</v>
      </c>
      <c r="C90" s="6" t="s">
        <v>3</v>
      </c>
      <c r="D90" s="6" t="s">
        <v>4</v>
      </c>
      <c r="E90" s="6" t="s">
        <v>5</v>
      </c>
      <c r="F90" s="118" t="s">
        <v>6</v>
      </c>
      <c r="G90" s="7"/>
      <c r="H90" s="3" t="s">
        <v>2</v>
      </c>
      <c r="I90" s="6" t="s">
        <v>7</v>
      </c>
      <c r="J90" s="6" t="s">
        <v>4</v>
      </c>
      <c r="K90" s="6" t="s">
        <v>8</v>
      </c>
      <c r="L90" s="118" t="s">
        <v>6</v>
      </c>
    </row>
    <row r="91" spans="2:12" x14ac:dyDescent="0.25">
      <c r="B91" s="16"/>
      <c r="C91" s="11"/>
      <c r="D91" s="12"/>
      <c r="E91" s="13"/>
      <c r="F91" s="14"/>
      <c r="G91" s="15"/>
      <c r="H91" s="16"/>
      <c r="I91" s="11"/>
      <c r="J91" s="12"/>
      <c r="K91" s="13"/>
      <c r="L91" s="14"/>
    </row>
    <row r="92" spans="2:12" x14ac:dyDescent="0.25">
      <c r="B92" s="16" t="s">
        <v>9</v>
      </c>
      <c r="C92" s="11">
        <v>10800</v>
      </c>
      <c r="D92" s="12">
        <f>C92/C98</f>
        <v>6.6955982641041537E-2</v>
      </c>
      <c r="E92" s="116">
        <v>60.29</v>
      </c>
      <c r="F92" s="14">
        <f>E92/E98</f>
        <v>0.11811609819172071</v>
      </c>
      <c r="G92" s="15"/>
      <c r="H92" s="16" t="s">
        <v>10</v>
      </c>
      <c r="I92" s="11">
        <v>66600</v>
      </c>
      <c r="J92" s="12">
        <f>I92/I98</f>
        <v>0.25122595247076573</v>
      </c>
      <c r="K92" s="116">
        <v>168.96</v>
      </c>
      <c r="L92" s="14">
        <f>K92/K98</f>
        <v>0.23710689176104072</v>
      </c>
    </row>
    <row r="93" spans="2:12" x14ac:dyDescent="0.25">
      <c r="B93" s="16" t="s">
        <v>11</v>
      </c>
      <c r="C93" s="11">
        <v>26400</v>
      </c>
      <c r="D93" s="12">
        <f>C93/C98</f>
        <v>0.16367017978921264</v>
      </c>
      <c r="E93" s="116">
        <v>90.67</v>
      </c>
      <c r="F93" s="14">
        <f>E93/E98</f>
        <v>0.17763454342417179</v>
      </c>
      <c r="G93" s="15"/>
      <c r="H93" s="16" t="s">
        <v>12</v>
      </c>
      <c r="I93" s="11">
        <v>58300</v>
      </c>
      <c r="J93" s="12">
        <f>I93/I98</f>
        <v>0.21991701244813278</v>
      </c>
      <c r="K93" s="116">
        <v>152.80000000000001</v>
      </c>
      <c r="L93" s="14">
        <f>K93/K98</f>
        <v>0.21442905457556238</v>
      </c>
    </row>
    <row r="94" spans="2:12" x14ac:dyDescent="0.25">
      <c r="B94" s="16" t="s">
        <v>13</v>
      </c>
      <c r="C94" s="11">
        <v>23000</v>
      </c>
      <c r="D94" s="12">
        <f>C94/C98</f>
        <v>0.1425914445133292</v>
      </c>
      <c r="E94" s="116">
        <v>84.05</v>
      </c>
      <c r="F94" s="14">
        <f>E94/E98</f>
        <v>0.16466508629978646</v>
      </c>
      <c r="G94" s="15"/>
      <c r="H94" s="16" t="s">
        <v>14</v>
      </c>
      <c r="I94" s="11">
        <v>57800</v>
      </c>
      <c r="J94" s="12">
        <f>I94/I98</f>
        <v>0.21803093172387777</v>
      </c>
      <c r="K94" s="116">
        <v>151.83000000000001</v>
      </c>
      <c r="L94" s="14">
        <f>K94/K98</f>
        <v>0.21306782301183008</v>
      </c>
    </row>
    <row r="95" spans="2:12" x14ac:dyDescent="0.25">
      <c r="B95" s="16" t="s">
        <v>15</v>
      </c>
      <c r="C95" s="11">
        <v>22600</v>
      </c>
      <c r="D95" s="12">
        <f>C95/C98</f>
        <v>0.14011159330440173</v>
      </c>
      <c r="E95" s="116">
        <v>83.28</v>
      </c>
      <c r="F95" s="14">
        <f>E95/E98</f>
        <v>0.16315655427776582</v>
      </c>
      <c r="G95" s="15"/>
      <c r="H95" s="16" t="s">
        <v>16</v>
      </c>
      <c r="I95" s="11">
        <v>34700</v>
      </c>
      <c r="J95" s="12">
        <f>I95/I98</f>
        <v>0.13089400226329687</v>
      </c>
      <c r="K95" s="116">
        <v>106.84</v>
      </c>
      <c r="L95" s="14">
        <f>K95/K98</f>
        <v>0.14993193842181338</v>
      </c>
    </row>
    <row r="96" spans="2:12" x14ac:dyDescent="0.25">
      <c r="B96" s="16" t="s">
        <v>17</v>
      </c>
      <c r="C96" s="11">
        <v>78500</v>
      </c>
      <c r="D96" s="12">
        <f>C96/C98</f>
        <v>0.48667079975201488</v>
      </c>
      <c r="E96" s="116">
        <v>192.14</v>
      </c>
      <c r="F96" s="14">
        <f>E96/E98</f>
        <v>0.37642771780655526</v>
      </c>
      <c r="G96" s="5"/>
      <c r="H96" s="16" t="s">
        <v>18</v>
      </c>
      <c r="I96" s="11">
        <v>47700</v>
      </c>
      <c r="J96" s="12">
        <f>I96/I98</f>
        <v>0.17993210109392682</v>
      </c>
      <c r="K96" s="116">
        <v>132.16</v>
      </c>
      <c r="L96" s="14">
        <f>K96/K98</f>
        <v>0.18546429222975341</v>
      </c>
    </row>
    <row r="97" spans="2:12" ht="13.8" thickBot="1" x14ac:dyDescent="0.3">
      <c r="B97" s="17"/>
      <c r="C97" s="20"/>
      <c r="D97" s="21"/>
      <c r="E97" s="22"/>
      <c r="F97" s="23"/>
      <c r="G97" s="24"/>
      <c r="H97" s="17"/>
      <c r="I97" s="20"/>
      <c r="J97" s="21"/>
      <c r="K97" s="22"/>
      <c r="L97" s="23"/>
    </row>
    <row r="98" spans="2:12" ht="13.8" thickBot="1" x14ac:dyDescent="0.3">
      <c r="B98" s="19" t="s">
        <v>19</v>
      </c>
      <c r="C98" s="20">
        <f>SUM(C92:C97)</f>
        <v>161300</v>
      </c>
      <c r="D98" s="21">
        <f>SUM(D92:D97)</f>
        <v>1</v>
      </c>
      <c r="E98" s="22">
        <f>SUM(E92:E97)</f>
        <v>510.42999999999995</v>
      </c>
      <c r="F98" s="23">
        <f>SUM(F92:F96)</f>
        <v>1</v>
      </c>
      <c r="H98" s="19" t="s">
        <v>19</v>
      </c>
      <c r="I98" s="20">
        <f>SUM(I92:I97)</f>
        <v>265100</v>
      </c>
      <c r="J98" s="21">
        <f>SUM(J92:J97)</f>
        <v>1</v>
      </c>
      <c r="K98" s="22">
        <f>SUM(K92:K97)</f>
        <v>712.59</v>
      </c>
      <c r="L98" s="23">
        <f>SUM(L92:L97)</f>
        <v>1</v>
      </c>
    </row>
    <row r="99" spans="2:12" ht="13.8" thickBot="1" x14ac:dyDescent="0.3">
      <c r="B99" s="280"/>
      <c r="C99" s="289"/>
      <c r="D99" s="289"/>
      <c r="E99" s="289"/>
      <c r="F99" s="290"/>
      <c r="G99" s="2"/>
      <c r="H99" s="280"/>
      <c r="I99" s="289"/>
      <c r="J99" s="289"/>
      <c r="K99" s="289"/>
      <c r="L99" s="290"/>
    </row>
    <row r="100" spans="2:12" x14ac:dyDescent="0.25">
      <c r="B100" s="280" t="s">
        <v>0</v>
      </c>
      <c r="C100" s="289"/>
      <c r="D100" s="289"/>
      <c r="E100" s="289"/>
      <c r="F100" s="290"/>
      <c r="G100" s="2"/>
      <c r="H100" s="280" t="s">
        <v>1</v>
      </c>
      <c r="I100" s="289"/>
      <c r="J100" s="289"/>
      <c r="K100" s="289"/>
      <c r="L100" s="290"/>
    </row>
    <row r="101" spans="2:12" x14ac:dyDescent="0.25">
      <c r="B101" s="8" t="s">
        <v>26</v>
      </c>
      <c r="C101" s="4"/>
      <c r="D101" s="4"/>
      <c r="E101" s="18"/>
      <c r="F101" s="117"/>
      <c r="G101" s="5"/>
      <c r="H101" s="8" t="s">
        <v>26</v>
      </c>
      <c r="I101" s="4"/>
      <c r="J101" s="4"/>
      <c r="K101" s="18"/>
      <c r="L101" s="117"/>
    </row>
    <row r="102" spans="2:12" x14ac:dyDescent="0.25">
      <c r="B102" s="3" t="s">
        <v>2</v>
      </c>
      <c r="C102" s="6" t="s">
        <v>3</v>
      </c>
      <c r="D102" s="6" t="s">
        <v>4</v>
      </c>
      <c r="E102" s="6" t="s">
        <v>5</v>
      </c>
      <c r="F102" s="118" t="s">
        <v>6</v>
      </c>
      <c r="G102" s="7"/>
      <c r="H102" s="3" t="s">
        <v>2</v>
      </c>
      <c r="I102" s="6" t="s">
        <v>7</v>
      </c>
      <c r="J102" s="6" t="s">
        <v>4</v>
      </c>
      <c r="K102" s="6" t="s">
        <v>8</v>
      </c>
      <c r="L102" s="118" t="s">
        <v>6</v>
      </c>
    </row>
    <row r="103" spans="2:12" x14ac:dyDescent="0.25">
      <c r="B103" s="16"/>
      <c r="C103" s="11"/>
      <c r="D103" s="12"/>
      <c r="E103" s="13"/>
      <c r="F103" s="14"/>
      <c r="G103" s="15"/>
      <c r="H103" s="16"/>
      <c r="I103" s="11"/>
      <c r="J103" s="12"/>
      <c r="K103" s="13"/>
      <c r="L103" s="14"/>
    </row>
    <row r="104" spans="2:12" x14ac:dyDescent="0.25">
      <c r="B104" s="16" t="s">
        <v>9</v>
      </c>
      <c r="C104" s="11">
        <v>11500</v>
      </c>
      <c r="D104" s="12">
        <f>C104/C110</f>
        <v>6.136606189967983E-2</v>
      </c>
      <c r="E104" s="116">
        <v>61.65</v>
      </c>
      <c r="F104" s="14">
        <f>E104/E110</f>
        <v>0.10984214089726686</v>
      </c>
      <c r="G104" s="15"/>
      <c r="H104" s="127" t="s">
        <v>10</v>
      </c>
      <c r="I104" s="128">
        <v>11900</v>
      </c>
      <c r="J104" s="129">
        <f>I104/I110</f>
        <v>4.4369873228933633E-2</v>
      </c>
      <c r="K104" s="130">
        <v>62.43</v>
      </c>
      <c r="L104" s="131">
        <f>K104/K110</f>
        <v>8.6872425692975611E-2</v>
      </c>
    </row>
    <row r="105" spans="2:12" x14ac:dyDescent="0.25">
      <c r="B105" s="16" t="s">
        <v>11</v>
      </c>
      <c r="C105" s="11">
        <v>31300</v>
      </c>
      <c r="D105" s="12">
        <f>C105/C110</f>
        <v>0.16702241195304163</v>
      </c>
      <c r="E105" s="116">
        <v>100.21</v>
      </c>
      <c r="F105" s="14">
        <f>E105/E110</f>
        <v>0.17854470298970174</v>
      </c>
      <c r="G105" s="15"/>
      <c r="H105" s="16" t="s">
        <v>12</v>
      </c>
      <c r="I105" s="11">
        <v>71200</v>
      </c>
      <c r="J105" s="12">
        <f>I105/I110</f>
        <v>0.26547352721849365</v>
      </c>
      <c r="K105" s="116">
        <v>177.93</v>
      </c>
      <c r="L105" s="14">
        <f>K105/K110</f>
        <v>0.24759267505287763</v>
      </c>
    </row>
    <row r="106" spans="2:12" x14ac:dyDescent="0.25">
      <c r="B106" s="16" t="s">
        <v>13</v>
      </c>
      <c r="C106" s="11">
        <v>29100</v>
      </c>
      <c r="D106" s="12">
        <f>C106/C110</f>
        <v>0.15528281750266809</v>
      </c>
      <c r="E106" s="116">
        <v>95.94</v>
      </c>
      <c r="F106" s="14">
        <f>E106/E110</f>
        <v>0.17093682072479777</v>
      </c>
      <c r="G106" s="15"/>
      <c r="H106" s="16" t="s">
        <v>14</v>
      </c>
      <c r="I106" s="11">
        <v>76400</v>
      </c>
      <c r="J106" s="12">
        <f>I106/I110</f>
        <v>0.28486204325130499</v>
      </c>
      <c r="K106" s="116">
        <v>188.06</v>
      </c>
      <c r="L106" s="14">
        <f>K106/K110</f>
        <v>0.26168874540799286</v>
      </c>
    </row>
    <row r="107" spans="2:12" x14ac:dyDescent="0.25">
      <c r="B107" s="16" t="s">
        <v>15</v>
      </c>
      <c r="C107" s="11">
        <v>29700</v>
      </c>
      <c r="D107" s="12">
        <f>C107/C110</f>
        <v>0.15848452508004268</v>
      </c>
      <c r="E107" s="116">
        <v>97.1</v>
      </c>
      <c r="F107" s="14">
        <f>E107/E110</f>
        <v>0.17300359904500587</v>
      </c>
      <c r="G107" s="15"/>
      <c r="H107" s="16" t="s">
        <v>16</v>
      </c>
      <c r="I107" s="11">
        <v>45000</v>
      </c>
      <c r="J107" s="12">
        <f>I107/I110</f>
        <v>0.16778523489932887</v>
      </c>
      <c r="K107" s="116">
        <v>126.9</v>
      </c>
      <c r="L107" s="14">
        <f>K107/K110</f>
        <v>0.17658354669932091</v>
      </c>
    </row>
    <row r="108" spans="2:12" x14ac:dyDescent="0.25">
      <c r="B108" s="16" t="s">
        <v>17</v>
      </c>
      <c r="C108" s="11">
        <v>85800</v>
      </c>
      <c r="D108" s="12">
        <f>C108/C110</f>
        <v>0.4578441835645678</v>
      </c>
      <c r="E108" s="116">
        <v>206.36</v>
      </c>
      <c r="F108" s="14">
        <f>E108/E110</f>
        <v>0.36767273634322778</v>
      </c>
      <c r="G108" s="5"/>
      <c r="H108" s="16" t="s">
        <v>18</v>
      </c>
      <c r="I108" s="11">
        <v>63700</v>
      </c>
      <c r="J108" s="12">
        <f>I108/I110</f>
        <v>0.23750932140193884</v>
      </c>
      <c r="K108" s="116">
        <v>163.32</v>
      </c>
      <c r="L108" s="14">
        <f>K108/K110</f>
        <v>0.22726260714683286</v>
      </c>
    </row>
    <row r="109" spans="2:12" ht="13.8" thickBot="1" x14ac:dyDescent="0.3">
      <c r="B109" s="17"/>
      <c r="C109" s="20"/>
      <c r="D109" s="21"/>
      <c r="E109" s="22"/>
      <c r="F109" s="23"/>
      <c r="G109" s="24"/>
      <c r="H109" s="17"/>
      <c r="I109" s="20"/>
      <c r="J109" s="21"/>
      <c r="K109" s="22"/>
      <c r="L109" s="23"/>
    </row>
    <row r="110" spans="2:12" ht="13.8" thickBot="1" x14ac:dyDescent="0.3">
      <c r="B110" s="19" t="s">
        <v>19</v>
      </c>
      <c r="C110" s="20">
        <f>SUM(C104:C109)</f>
        <v>187400</v>
      </c>
      <c r="D110" s="21">
        <f>SUM(D104:D109)</f>
        <v>1</v>
      </c>
      <c r="E110" s="22">
        <f>SUM(E104:E109)</f>
        <v>561.26</v>
      </c>
      <c r="F110" s="23">
        <f>SUM(F104:F108)</f>
        <v>1</v>
      </c>
      <c r="G110" s="47"/>
      <c r="H110" s="19" t="s">
        <v>19</v>
      </c>
      <c r="I110" s="20">
        <f>SUM(I104:I109)</f>
        <v>268200</v>
      </c>
      <c r="J110" s="21">
        <f>SUM(J104:J109)</f>
        <v>0.99999999999999989</v>
      </c>
      <c r="K110" s="22">
        <f>SUM(K104:K109)</f>
        <v>718.6400000000001</v>
      </c>
      <c r="L110" s="23">
        <f>SUM(L104:L109)</f>
        <v>0.99999999999999978</v>
      </c>
    </row>
    <row r="111" spans="2:12" ht="13.8" thickBot="1" x14ac:dyDescent="0.3">
      <c r="B111" s="291"/>
      <c r="C111" s="292"/>
      <c r="D111" s="292"/>
      <c r="E111" s="292"/>
      <c r="F111" s="293"/>
      <c r="G111" s="2"/>
      <c r="H111" s="291"/>
      <c r="I111" s="292"/>
      <c r="J111" s="292"/>
      <c r="K111" s="292"/>
      <c r="L111" s="293"/>
    </row>
    <row r="112" spans="2:12" x14ac:dyDescent="0.25">
      <c r="B112" s="280" t="s">
        <v>0</v>
      </c>
      <c r="C112" s="289"/>
      <c r="D112" s="289"/>
      <c r="E112" s="289"/>
      <c r="F112" s="290"/>
      <c r="G112" s="114"/>
      <c r="H112" s="280" t="s">
        <v>1</v>
      </c>
      <c r="I112" s="289"/>
      <c r="J112" s="289"/>
      <c r="K112" s="289"/>
      <c r="L112" s="290"/>
    </row>
    <row r="113" spans="2:12" x14ac:dyDescent="0.25">
      <c r="B113" s="8" t="s">
        <v>27</v>
      </c>
      <c r="C113" s="4"/>
      <c r="D113" s="4"/>
      <c r="E113" s="18"/>
      <c r="F113" s="117"/>
      <c r="G113" s="5"/>
      <c r="H113" s="8" t="s">
        <v>27</v>
      </c>
      <c r="I113" s="4"/>
      <c r="J113" s="4"/>
      <c r="K113" s="18"/>
      <c r="L113" s="117"/>
    </row>
    <row r="114" spans="2:12" x14ac:dyDescent="0.25">
      <c r="B114" s="3" t="s">
        <v>2</v>
      </c>
      <c r="C114" s="6" t="s">
        <v>3</v>
      </c>
      <c r="D114" s="6" t="s">
        <v>4</v>
      </c>
      <c r="E114" s="6" t="s">
        <v>5</v>
      </c>
      <c r="F114" s="118" t="s">
        <v>6</v>
      </c>
      <c r="G114" s="7"/>
      <c r="H114" s="3" t="s">
        <v>2</v>
      </c>
      <c r="I114" s="6" t="s">
        <v>7</v>
      </c>
      <c r="J114" s="6" t="s">
        <v>4</v>
      </c>
      <c r="K114" s="6" t="s">
        <v>8</v>
      </c>
      <c r="L114" s="118" t="s">
        <v>6</v>
      </c>
    </row>
    <row r="115" spans="2:12" x14ac:dyDescent="0.25">
      <c r="B115" s="16"/>
      <c r="C115" s="11"/>
      <c r="D115" s="12"/>
      <c r="E115" s="13"/>
      <c r="F115" s="14"/>
      <c r="G115" s="15"/>
      <c r="H115" s="16"/>
      <c r="I115" s="11"/>
      <c r="J115" s="12"/>
      <c r="K115" s="13"/>
      <c r="L115" s="14"/>
    </row>
    <row r="116" spans="2:12" x14ac:dyDescent="0.25">
      <c r="B116" s="16" t="s">
        <v>9</v>
      </c>
      <c r="C116" s="11">
        <v>26300</v>
      </c>
      <c r="D116" s="12">
        <f>C116/C122</f>
        <v>0.10912863070539419</v>
      </c>
      <c r="E116" s="116">
        <v>88.53</v>
      </c>
      <c r="F116" s="14">
        <f>E116/E122</f>
        <v>0.13338455975411317</v>
      </c>
      <c r="G116" s="15"/>
      <c r="H116" s="127" t="s">
        <v>10</v>
      </c>
      <c r="I116" s="128">
        <v>141800</v>
      </c>
      <c r="J116" s="129">
        <f>I116/I122</f>
        <v>0.31511111111111112</v>
      </c>
      <c r="K116" s="130">
        <v>315.44</v>
      </c>
      <c r="L116" s="131">
        <f>K116/K122</f>
        <v>0.29404800745746912</v>
      </c>
    </row>
    <row r="117" spans="2:12" x14ac:dyDescent="0.25">
      <c r="B117" s="16" t="s">
        <v>11</v>
      </c>
      <c r="C117" s="11">
        <v>43600</v>
      </c>
      <c r="D117" s="12">
        <f>C117/C122</f>
        <v>0.18091286307053941</v>
      </c>
      <c r="E117" s="116">
        <v>124.17</v>
      </c>
      <c r="F117" s="14">
        <f>E117/E122</f>
        <v>0.18708190200687036</v>
      </c>
      <c r="G117" s="15"/>
      <c r="H117" s="16" t="s">
        <v>12</v>
      </c>
      <c r="I117" s="11">
        <v>76300</v>
      </c>
      <c r="J117" s="12">
        <f>I117/I122</f>
        <v>0.16955555555555554</v>
      </c>
      <c r="K117" s="116">
        <v>187.87</v>
      </c>
      <c r="L117" s="14">
        <f>K117/K122</f>
        <v>0.17512934048007459</v>
      </c>
    </row>
    <row r="118" spans="2:12" x14ac:dyDescent="0.25">
      <c r="B118" s="16" t="s">
        <v>13</v>
      </c>
      <c r="C118" s="11">
        <v>23900</v>
      </c>
      <c r="D118" s="12">
        <f>C118/C122</f>
        <v>9.9170124481327795E-2</v>
      </c>
      <c r="E118" s="116">
        <v>85.81</v>
      </c>
      <c r="F118" s="14">
        <f>E118/E122</f>
        <v>0.12928644609172543</v>
      </c>
      <c r="G118" s="15"/>
      <c r="H118" s="16" t="s">
        <v>14</v>
      </c>
      <c r="I118" s="11">
        <v>119400</v>
      </c>
      <c r="J118" s="12">
        <f>I118/I122</f>
        <v>0.26533333333333331</v>
      </c>
      <c r="K118" s="116">
        <v>271.81</v>
      </c>
      <c r="L118" s="14">
        <f>K118/K122</f>
        <v>0.25337683523654159</v>
      </c>
    </row>
    <row r="119" spans="2:12" x14ac:dyDescent="0.25">
      <c r="B119" s="16" t="s">
        <v>15</v>
      </c>
      <c r="C119" s="11">
        <v>29700</v>
      </c>
      <c r="D119" s="12">
        <f>C119/C122</f>
        <v>0.12323651452282158</v>
      </c>
      <c r="E119" s="116">
        <v>97.1</v>
      </c>
      <c r="F119" s="14">
        <f>E119/E122</f>
        <v>0.146296631109504</v>
      </c>
      <c r="G119" s="15"/>
      <c r="H119" s="16" t="s">
        <v>16</v>
      </c>
      <c r="I119" s="11">
        <v>36500</v>
      </c>
      <c r="J119" s="12">
        <f>I119/I122</f>
        <v>8.1111111111111106E-2</v>
      </c>
      <c r="K119" s="116">
        <v>110.35</v>
      </c>
      <c r="L119" s="14">
        <f>K119/K122</f>
        <v>0.10286646469354463</v>
      </c>
    </row>
    <row r="120" spans="2:12" x14ac:dyDescent="0.25">
      <c r="B120" s="16" t="s">
        <v>17</v>
      </c>
      <c r="C120" s="11">
        <v>117500</v>
      </c>
      <c r="D120" s="12">
        <f>C120/C122</f>
        <v>0.487551867219917</v>
      </c>
      <c r="E120" s="116">
        <v>268.11</v>
      </c>
      <c r="F120" s="14">
        <f>E120/E122</f>
        <v>0.40395046103778703</v>
      </c>
      <c r="G120" s="5"/>
      <c r="H120" s="16" t="s">
        <v>18</v>
      </c>
      <c r="I120" s="11">
        <v>76000</v>
      </c>
      <c r="J120" s="12">
        <f>I120/I122</f>
        <v>0.16888888888888889</v>
      </c>
      <c r="K120" s="116">
        <v>187.28</v>
      </c>
      <c r="L120" s="14">
        <f>K120/K122</f>
        <v>0.17457935213237008</v>
      </c>
    </row>
    <row r="121" spans="2:12" ht="13.8" thickBot="1" x14ac:dyDescent="0.3">
      <c r="B121" s="17"/>
      <c r="C121" s="20"/>
      <c r="D121" s="21"/>
      <c r="E121" s="22"/>
      <c r="F121" s="23"/>
      <c r="G121" s="24"/>
      <c r="H121" s="17"/>
      <c r="I121" s="20"/>
      <c r="J121" s="21"/>
      <c r="K121" s="22"/>
      <c r="L121" s="23"/>
    </row>
    <row r="122" spans="2:12" ht="13.8" thickBot="1" x14ac:dyDescent="0.3">
      <c r="B122" s="19" t="s">
        <v>19</v>
      </c>
      <c r="C122" s="20">
        <f>SUM(C116:C121)</f>
        <v>241000</v>
      </c>
      <c r="D122" s="21">
        <f>SUM(D116:D121)</f>
        <v>1</v>
      </c>
      <c r="E122" s="22">
        <f>SUM(E116:E121)</f>
        <v>663.72</v>
      </c>
      <c r="F122" s="23">
        <f>SUM(F116:F120)</f>
        <v>1</v>
      </c>
      <c r="H122" s="19" t="s">
        <v>19</v>
      </c>
      <c r="I122" s="20">
        <f>SUM(I116:I121)</f>
        <v>450000</v>
      </c>
      <c r="J122" s="21">
        <f>SUM(J116:J121)</f>
        <v>1</v>
      </c>
      <c r="K122" s="22">
        <f>SUM(K116:K121)</f>
        <v>1072.75</v>
      </c>
      <c r="L122" s="23">
        <f>SUM(L116:L121)</f>
        <v>1</v>
      </c>
    </row>
    <row r="123" spans="2:12" ht="13.8" thickBot="1" x14ac:dyDescent="0.3">
      <c r="B123" s="280"/>
      <c r="C123" s="289"/>
      <c r="D123" s="289"/>
      <c r="E123" s="289"/>
      <c r="F123" s="290"/>
      <c r="G123" s="2"/>
      <c r="H123" s="280"/>
      <c r="I123" s="289"/>
      <c r="J123" s="289"/>
      <c r="K123" s="289"/>
      <c r="L123" s="290"/>
    </row>
    <row r="124" spans="2:12" x14ac:dyDescent="0.25">
      <c r="B124" s="280" t="s">
        <v>0</v>
      </c>
      <c r="C124" s="289"/>
      <c r="D124" s="289"/>
      <c r="E124" s="289"/>
      <c r="F124" s="290"/>
      <c r="G124" s="2"/>
      <c r="H124" s="280" t="s">
        <v>1</v>
      </c>
      <c r="I124" s="289"/>
      <c r="J124" s="289"/>
      <c r="K124" s="289"/>
      <c r="L124" s="290"/>
    </row>
    <row r="125" spans="2:12" x14ac:dyDescent="0.25">
      <c r="B125" s="8" t="s">
        <v>28</v>
      </c>
      <c r="C125" s="4"/>
      <c r="D125" s="4"/>
      <c r="E125" s="18"/>
      <c r="F125" s="117"/>
      <c r="G125" s="5"/>
      <c r="H125" s="8" t="s">
        <v>28</v>
      </c>
      <c r="I125" s="4"/>
      <c r="J125" s="4"/>
      <c r="K125" s="18"/>
      <c r="L125" s="117"/>
    </row>
    <row r="126" spans="2:12" x14ac:dyDescent="0.25">
      <c r="B126" s="3" t="s">
        <v>2</v>
      </c>
      <c r="C126" s="6" t="s">
        <v>3</v>
      </c>
      <c r="D126" s="6" t="s">
        <v>4</v>
      </c>
      <c r="E126" s="6" t="s">
        <v>5</v>
      </c>
      <c r="F126" s="118" t="s">
        <v>6</v>
      </c>
      <c r="G126" s="7"/>
      <c r="H126" s="3" t="s">
        <v>2</v>
      </c>
      <c r="I126" s="6" t="s">
        <v>7</v>
      </c>
      <c r="J126" s="6" t="s">
        <v>4</v>
      </c>
      <c r="K126" s="6" t="s">
        <v>8</v>
      </c>
      <c r="L126" s="118" t="s">
        <v>6</v>
      </c>
    </row>
    <row r="127" spans="2:12" x14ac:dyDescent="0.25">
      <c r="B127" s="16"/>
      <c r="C127" s="11"/>
      <c r="D127" s="12"/>
      <c r="E127" s="13"/>
      <c r="F127" s="14"/>
      <c r="G127" s="15"/>
      <c r="H127" s="16"/>
      <c r="I127" s="11"/>
      <c r="J127" s="12"/>
      <c r="K127" s="13"/>
      <c r="L127" s="14"/>
    </row>
    <row r="128" spans="2:12" x14ac:dyDescent="0.25">
      <c r="B128" s="16" t="s">
        <v>9</v>
      </c>
      <c r="C128" s="11">
        <v>16400</v>
      </c>
      <c r="D128" s="12">
        <f>C128/C134</f>
        <v>6.7880794701986755E-2</v>
      </c>
      <c r="E128" s="116">
        <v>71.2</v>
      </c>
      <c r="F128" s="14">
        <f>E128/E134</f>
        <v>0.10677063807452952</v>
      </c>
      <c r="G128" s="15"/>
      <c r="H128" s="16" t="s">
        <v>10</v>
      </c>
      <c r="I128" s="11">
        <v>90300</v>
      </c>
      <c r="J128" s="12">
        <f>I128/I134</f>
        <v>0.24306864064602962</v>
      </c>
      <c r="K128" s="116">
        <v>215.13</v>
      </c>
      <c r="L128" s="14">
        <f>K128/K134</f>
        <v>0.23387763089232913</v>
      </c>
    </row>
    <row r="129" spans="2:12" x14ac:dyDescent="0.25">
      <c r="B129" s="16" t="s">
        <v>11</v>
      </c>
      <c r="C129" s="11">
        <v>36600</v>
      </c>
      <c r="D129" s="12">
        <f>C129/C134</f>
        <v>0.15149006622516556</v>
      </c>
      <c r="E129" s="116">
        <v>110.55</v>
      </c>
      <c r="F129" s="14">
        <f>E129/E134</f>
        <v>0.16577941066206794</v>
      </c>
      <c r="G129" s="15"/>
      <c r="H129" s="16" t="s">
        <v>12</v>
      </c>
      <c r="I129" s="11">
        <v>65400</v>
      </c>
      <c r="J129" s="12">
        <f>I129/I134</f>
        <v>0.17604306864064603</v>
      </c>
      <c r="K129" s="116">
        <v>166.64</v>
      </c>
      <c r="L129" s="14">
        <f>K129/K134</f>
        <v>0.18116194120716647</v>
      </c>
    </row>
    <row r="130" spans="2:12" x14ac:dyDescent="0.25">
      <c r="B130" s="16" t="s">
        <v>13</v>
      </c>
      <c r="C130" s="11">
        <v>17800</v>
      </c>
      <c r="D130" s="12">
        <f>C130/C134</f>
        <v>7.3675496688741723E-2</v>
      </c>
      <c r="E130" s="116">
        <v>73.930000000000007</v>
      </c>
      <c r="F130" s="14">
        <f>E130/E134</f>
        <v>0.11086451225912876</v>
      </c>
      <c r="G130" s="15"/>
      <c r="H130" s="16" t="s">
        <v>14</v>
      </c>
      <c r="I130" s="11">
        <v>99300</v>
      </c>
      <c r="J130" s="12">
        <f>I130/I134</f>
        <v>0.26729475100942124</v>
      </c>
      <c r="K130" s="116">
        <v>232.67</v>
      </c>
      <c r="L130" s="14">
        <f>K130/K134</f>
        <v>0.25294616455035657</v>
      </c>
    </row>
    <row r="131" spans="2:12" x14ac:dyDescent="0.25">
      <c r="B131" s="16" t="s">
        <v>15</v>
      </c>
      <c r="C131" s="11">
        <v>23800</v>
      </c>
      <c r="D131" s="12">
        <f>C131/C134</f>
        <v>9.8509933774834441E-2</v>
      </c>
      <c r="E131" s="116">
        <v>85.6</v>
      </c>
      <c r="F131" s="14">
        <f>E131/E134</f>
        <v>0.12836469970758044</v>
      </c>
      <c r="G131" s="15"/>
      <c r="H131" s="16" t="s">
        <v>16</v>
      </c>
      <c r="I131" s="11">
        <v>57300</v>
      </c>
      <c r="J131" s="12">
        <f>I131/I134</f>
        <v>0.15423956931359353</v>
      </c>
      <c r="K131" s="116">
        <v>150.85</v>
      </c>
      <c r="L131" s="14">
        <f>K131/K134</f>
        <v>0.1639959123325796</v>
      </c>
    </row>
    <row r="132" spans="2:12" x14ac:dyDescent="0.25">
      <c r="B132" s="16" t="s">
        <v>17</v>
      </c>
      <c r="C132" s="135">
        <v>147000</v>
      </c>
      <c r="D132" s="12">
        <f>C132/C134</f>
        <v>0.60844370860927155</v>
      </c>
      <c r="E132" s="116">
        <v>325.57</v>
      </c>
      <c r="F132" s="14">
        <f>E132/E134</f>
        <v>0.48822073929669346</v>
      </c>
      <c r="G132" s="5"/>
      <c r="H132" s="16" t="s">
        <v>18</v>
      </c>
      <c r="I132" s="11">
        <v>59200</v>
      </c>
      <c r="J132" s="12">
        <f>I132/I134</f>
        <v>0.15935397039030955</v>
      </c>
      <c r="K132" s="116">
        <v>154.55000000000001</v>
      </c>
      <c r="L132" s="14">
        <f>K132/K134</f>
        <v>0.16801835101756829</v>
      </c>
    </row>
    <row r="133" spans="2:12" ht="13.8" thickBot="1" x14ac:dyDescent="0.3">
      <c r="B133" s="17"/>
      <c r="C133" s="20"/>
      <c r="D133" s="21"/>
      <c r="E133" s="22"/>
      <c r="F133" s="23"/>
      <c r="G133" s="24"/>
      <c r="H133" s="17"/>
      <c r="I133" s="20"/>
      <c r="J133" s="21"/>
      <c r="K133" s="22"/>
      <c r="L133" s="23"/>
    </row>
    <row r="134" spans="2:12" ht="13.8" thickBot="1" x14ac:dyDescent="0.3">
      <c r="B134" s="19" t="s">
        <v>19</v>
      </c>
      <c r="C134" s="20">
        <f>SUM(C128:C133)</f>
        <v>241600</v>
      </c>
      <c r="D134" s="21">
        <f>SUM(D128:D133)</f>
        <v>1</v>
      </c>
      <c r="E134" s="22">
        <f>SUM(E128:E133)</f>
        <v>666.84999999999991</v>
      </c>
      <c r="F134" s="23">
        <f>SUM(F128:F132)</f>
        <v>1.0000000000000002</v>
      </c>
      <c r="H134" s="19" t="s">
        <v>19</v>
      </c>
      <c r="I134" s="20">
        <f>SUM(I128:I133)</f>
        <v>371500</v>
      </c>
      <c r="J134" s="21">
        <f>SUM(J128:J133)</f>
        <v>0.99999999999999989</v>
      </c>
      <c r="K134" s="22">
        <f>SUM(K128:K133)</f>
        <v>919.83999999999992</v>
      </c>
      <c r="L134" s="23">
        <f>SUM(L128:L133)</f>
        <v>1</v>
      </c>
    </row>
    <row r="135" spans="2:12" ht="13.8" thickBot="1" x14ac:dyDescent="0.3">
      <c r="B135" s="280"/>
      <c r="C135" s="289"/>
      <c r="D135" s="289"/>
      <c r="E135" s="289"/>
      <c r="F135" s="290"/>
      <c r="G135" s="2"/>
      <c r="H135" s="280"/>
      <c r="I135" s="289"/>
      <c r="J135" s="289"/>
      <c r="K135" s="289"/>
      <c r="L135" s="290"/>
    </row>
    <row r="136" spans="2:12" x14ac:dyDescent="0.25">
      <c r="B136" s="280" t="s">
        <v>0</v>
      </c>
      <c r="C136" s="289"/>
      <c r="D136" s="289"/>
      <c r="E136" s="289"/>
      <c r="F136" s="290"/>
      <c r="G136" s="2"/>
      <c r="H136" s="280" t="s">
        <v>1</v>
      </c>
      <c r="I136" s="289"/>
      <c r="J136" s="289"/>
      <c r="K136" s="289"/>
      <c r="L136" s="290"/>
    </row>
    <row r="137" spans="2:12" x14ac:dyDescent="0.25">
      <c r="B137" s="8" t="s">
        <v>29</v>
      </c>
      <c r="C137" s="4"/>
      <c r="D137" s="4"/>
      <c r="E137" s="18"/>
      <c r="F137" s="117"/>
      <c r="G137" s="5"/>
      <c r="H137" s="8" t="s">
        <v>29</v>
      </c>
      <c r="I137" s="4"/>
      <c r="J137" s="4"/>
      <c r="K137" s="18"/>
      <c r="L137" s="117"/>
    </row>
    <row r="138" spans="2:12" x14ac:dyDescent="0.25">
      <c r="B138" s="3" t="s">
        <v>2</v>
      </c>
      <c r="C138" s="6" t="s">
        <v>3</v>
      </c>
      <c r="D138" s="6" t="s">
        <v>4</v>
      </c>
      <c r="E138" s="6" t="s">
        <v>5</v>
      </c>
      <c r="F138" s="118" t="s">
        <v>6</v>
      </c>
      <c r="G138" s="7"/>
      <c r="H138" s="3" t="s">
        <v>2</v>
      </c>
      <c r="I138" s="6" t="s">
        <v>7</v>
      </c>
      <c r="J138" s="6" t="s">
        <v>4</v>
      </c>
      <c r="K138" s="6" t="s">
        <v>8</v>
      </c>
      <c r="L138" s="118" t="s">
        <v>6</v>
      </c>
    </row>
    <row r="139" spans="2:12" x14ac:dyDescent="0.25">
      <c r="B139" s="16"/>
      <c r="C139" s="11"/>
      <c r="D139" s="12"/>
      <c r="E139" s="13"/>
      <c r="F139" s="14"/>
      <c r="G139" s="15"/>
      <c r="H139" s="16"/>
      <c r="I139" s="11"/>
      <c r="J139" s="12"/>
      <c r="K139" s="13"/>
      <c r="L139" s="14"/>
    </row>
    <row r="140" spans="2:12" x14ac:dyDescent="0.25">
      <c r="B140" s="16" t="s">
        <v>9</v>
      </c>
      <c r="C140" s="11">
        <v>12700</v>
      </c>
      <c r="D140" s="12">
        <f>C140/C146</f>
        <v>7.047724750277469E-2</v>
      </c>
      <c r="E140" s="116">
        <v>63.98</v>
      </c>
      <c r="F140" s="14">
        <f>E140/E146</f>
        <v>0.11691396827717271</v>
      </c>
      <c r="G140" s="15"/>
      <c r="H140" s="16" t="s">
        <v>10</v>
      </c>
      <c r="I140" s="11">
        <v>95800</v>
      </c>
      <c r="J140" s="12">
        <f>I140/I146</f>
        <v>0.26947960618846695</v>
      </c>
      <c r="K140" s="116">
        <v>225.84</v>
      </c>
      <c r="L140" s="14">
        <f>K140/K146</f>
        <v>0.25413543987576803</v>
      </c>
    </row>
    <row r="141" spans="2:12" x14ac:dyDescent="0.25">
      <c r="B141" s="16" t="s">
        <v>11</v>
      </c>
      <c r="C141" s="11">
        <v>31000</v>
      </c>
      <c r="D141" s="12">
        <f>C141/C146</f>
        <v>0.17203107658157601</v>
      </c>
      <c r="E141" s="116">
        <v>99.63</v>
      </c>
      <c r="F141" s="14">
        <f>E141/E146</f>
        <v>0.18205906001023317</v>
      </c>
      <c r="G141" s="15"/>
      <c r="H141" s="16" t="s">
        <v>12</v>
      </c>
      <c r="I141" s="11">
        <v>52800</v>
      </c>
      <c r="J141" s="12">
        <f>I141/I146</f>
        <v>0.14852320675105485</v>
      </c>
      <c r="K141" s="116">
        <v>142.09</v>
      </c>
      <c r="L141" s="14">
        <f>K141/K146</f>
        <v>0.15989242229874193</v>
      </c>
    </row>
    <row r="142" spans="2:12" x14ac:dyDescent="0.25">
      <c r="B142" s="16" t="s">
        <v>13</v>
      </c>
      <c r="C142" s="11">
        <v>13500</v>
      </c>
      <c r="D142" s="12">
        <f>C142/C146</f>
        <v>7.491675915649279E-2</v>
      </c>
      <c r="E142" s="116">
        <v>65.55</v>
      </c>
      <c r="F142" s="14">
        <f>E142/E146</f>
        <v>0.11978291060594985</v>
      </c>
      <c r="G142" s="15"/>
      <c r="H142" s="16" t="s">
        <v>14</v>
      </c>
      <c r="I142" s="11">
        <v>84900</v>
      </c>
      <c r="J142" s="12">
        <f>I142/I146</f>
        <v>0.23881856540084387</v>
      </c>
      <c r="K142" s="116">
        <v>204.61</v>
      </c>
      <c r="L142" s="14">
        <f>K142/K146</f>
        <v>0.23024553822609325</v>
      </c>
    </row>
    <row r="143" spans="2:12" x14ac:dyDescent="0.25">
      <c r="B143" s="16" t="s">
        <v>15</v>
      </c>
      <c r="C143" s="11">
        <v>20900</v>
      </c>
      <c r="D143" s="12">
        <f>C143/C146</f>
        <v>0.11598224195338513</v>
      </c>
      <c r="E143" s="116">
        <v>79.97</v>
      </c>
      <c r="F143" s="14">
        <f>E143/E146</f>
        <v>0.14613332358745706</v>
      </c>
      <c r="G143" s="15"/>
      <c r="H143" s="16" t="s">
        <v>16</v>
      </c>
      <c r="I143" s="135">
        <v>70800</v>
      </c>
      <c r="J143" s="12">
        <f>I143/I146</f>
        <v>0.1991561181434599</v>
      </c>
      <c r="K143" s="116">
        <v>177.15</v>
      </c>
      <c r="L143" s="14">
        <f>K143/K146</f>
        <v>0.1993450813584498</v>
      </c>
    </row>
    <row r="144" spans="2:12" x14ac:dyDescent="0.25">
      <c r="B144" s="16" t="s">
        <v>17</v>
      </c>
      <c r="C144" s="11">
        <v>102100</v>
      </c>
      <c r="D144" s="12">
        <f>C144/C146</f>
        <v>0.56659267480577136</v>
      </c>
      <c r="E144" s="116">
        <v>238.11</v>
      </c>
      <c r="F144" s="14">
        <f>E144/E146</f>
        <v>0.43511073751918722</v>
      </c>
      <c r="G144" s="5"/>
      <c r="H144" s="16" t="s">
        <v>18</v>
      </c>
      <c r="I144" s="11">
        <v>51200</v>
      </c>
      <c r="J144" s="12">
        <f>I144/I146</f>
        <v>0.1440225035161744</v>
      </c>
      <c r="K144" s="116">
        <v>138.97</v>
      </c>
      <c r="L144" s="14">
        <f>K144/K146</f>
        <v>0.15638151824094704</v>
      </c>
    </row>
    <row r="145" spans="2:12" ht="13.8" thickBot="1" x14ac:dyDescent="0.3">
      <c r="B145" s="17"/>
      <c r="C145" s="20"/>
      <c r="D145" s="21"/>
      <c r="E145" s="22"/>
      <c r="F145" s="23"/>
      <c r="G145" s="24"/>
      <c r="H145" s="17"/>
      <c r="I145" s="20"/>
      <c r="J145" s="21"/>
      <c r="K145" s="22"/>
      <c r="L145" s="23"/>
    </row>
    <row r="146" spans="2:12" ht="13.8" thickBot="1" x14ac:dyDescent="0.3">
      <c r="B146" s="19" t="s">
        <v>19</v>
      </c>
      <c r="C146" s="20">
        <f>SUM(C140:C145)</f>
        <v>180200</v>
      </c>
      <c r="D146" s="21">
        <f>SUM(D140:D145)</f>
        <v>1</v>
      </c>
      <c r="E146" s="22">
        <f>SUM(E140:E145)</f>
        <v>547.24</v>
      </c>
      <c r="F146" s="23">
        <f>SUM(F140:F144)</f>
        <v>1</v>
      </c>
      <c r="G146" s="47"/>
      <c r="H146" s="19" t="s">
        <v>19</v>
      </c>
      <c r="I146" s="20">
        <f>SUM(I140:I145)</f>
        <v>355500</v>
      </c>
      <c r="J146" s="21">
        <f>SUM(J140:J145)</f>
        <v>1</v>
      </c>
      <c r="K146" s="22">
        <f>SUM(K140:K145)</f>
        <v>888.66</v>
      </c>
      <c r="L146" s="23">
        <f>SUM(L140:L145)</f>
        <v>1</v>
      </c>
    </row>
  </sheetData>
  <mergeCells count="49">
    <mergeCell ref="H100:L100"/>
    <mergeCell ref="H64:L64"/>
    <mergeCell ref="B1:L1"/>
    <mergeCell ref="B39:F39"/>
    <mergeCell ref="B100:F100"/>
    <mergeCell ref="H76:L76"/>
    <mergeCell ref="B51:F51"/>
    <mergeCell ref="H51:L51"/>
    <mergeCell ref="H99:L99"/>
    <mergeCell ref="H52:L52"/>
    <mergeCell ref="B52:F52"/>
    <mergeCell ref="H88:L88"/>
    <mergeCell ref="B87:F87"/>
    <mergeCell ref="H87:L87"/>
    <mergeCell ref="B99:F99"/>
    <mergeCell ref="B88:F88"/>
    <mergeCell ref="B136:F136"/>
    <mergeCell ref="H136:L136"/>
    <mergeCell ref="B135:F135"/>
    <mergeCell ref="H135:L135"/>
    <mergeCell ref="B111:F111"/>
    <mergeCell ref="H111:L111"/>
    <mergeCell ref="B124:F124"/>
    <mergeCell ref="H124:L124"/>
    <mergeCell ref="B123:F123"/>
    <mergeCell ref="H123:L123"/>
    <mergeCell ref="B112:F112"/>
    <mergeCell ref="H112:L112"/>
    <mergeCell ref="B63:F63"/>
    <mergeCell ref="H63:L63"/>
    <mergeCell ref="B75:F75"/>
    <mergeCell ref="B76:F76"/>
    <mergeCell ref="H75:L75"/>
    <mergeCell ref="H39:L39"/>
    <mergeCell ref="B64:F64"/>
    <mergeCell ref="B2:F2"/>
    <mergeCell ref="H2:L2"/>
    <mergeCell ref="B3:F3"/>
    <mergeCell ref="H3:L3"/>
    <mergeCell ref="B40:F40"/>
    <mergeCell ref="H40:L40"/>
    <mergeCell ref="B15:F15"/>
    <mergeCell ref="H15:L15"/>
    <mergeCell ref="B27:F27"/>
    <mergeCell ref="H27:L27"/>
    <mergeCell ref="B16:F16"/>
    <mergeCell ref="H16:L16"/>
    <mergeCell ref="B28:F28"/>
    <mergeCell ref="H28:L28"/>
  </mergeCells>
  <phoneticPr fontId="4" type="noConversion"/>
  <printOptions horizontalCentered="1" verticalCentered="1"/>
  <pageMargins left="0.5" right="0.5" top="0.75" bottom="0.75" header="0.5" footer="0.5"/>
  <pageSetup orientation="landscape" r:id="rId1"/>
  <headerFooter alignWithMargins="0"/>
  <rowBreaks count="3" manualBreakCount="3">
    <brk id="39" max="16383" man="1"/>
    <brk id="75" max="16383" man="1"/>
    <brk id="11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indexed="46"/>
  </sheetPr>
  <dimension ref="B1:L368"/>
  <sheetViews>
    <sheetView topLeftCell="A337" zoomScale="135" zoomScaleNormal="135" workbookViewId="0">
      <selection activeCell="Q358" sqref="Q358"/>
    </sheetView>
  </sheetViews>
  <sheetFormatPr defaultColWidth="8.88671875" defaultRowHeight="13.2" x14ac:dyDescent="0.25"/>
  <cols>
    <col min="1" max="1" width="3.88671875" customWidth="1"/>
    <col min="2" max="2" width="19.44140625" customWidth="1"/>
    <col min="3" max="3" width="10.44140625" bestFit="1" customWidth="1"/>
    <col min="4" max="4" width="12" bestFit="1" customWidth="1"/>
    <col min="5" max="5" width="10.44140625" bestFit="1" customWidth="1"/>
    <col min="6" max="6" width="12" bestFit="1" customWidth="1"/>
    <col min="8" max="8" width="10.88671875" customWidth="1"/>
    <col min="9" max="9" width="10.44140625" bestFit="1" customWidth="1"/>
    <col min="10" max="10" width="11.109375" bestFit="1" customWidth="1"/>
    <col min="11" max="11" width="10.44140625" bestFit="1" customWidth="1"/>
    <col min="12" max="12" width="11.109375" bestFit="1" customWidth="1"/>
  </cols>
  <sheetData>
    <row r="1" spans="2:12" ht="37.5" customHeight="1" thickBot="1" x14ac:dyDescent="0.35">
      <c r="B1" s="266" t="s">
        <v>94</v>
      </c>
      <c r="C1" s="267"/>
      <c r="D1" s="267"/>
      <c r="E1" s="267"/>
      <c r="F1" s="267"/>
      <c r="G1" s="267"/>
      <c r="H1" s="267"/>
      <c r="I1" s="267"/>
      <c r="J1" s="267"/>
      <c r="K1" s="267"/>
      <c r="L1" s="268"/>
    </row>
    <row r="2" spans="2:12" ht="21" x14ac:dyDescent="0.4">
      <c r="B2" s="257" t="s">
        <v>65</v>
      </c>
      <c r="C2" s="269"/>
      <c r="D2" s="269"/>
      <c r="E2" s="269"/>
      <c r="F2" s="269"/>
      <c r="G2" s="269"/>
      <c r="H2" s="269"/>
      <c r="I2" s="269"/>
      <c r="J2" s="269"/>
      <c r="K2" s="269"/>
      <c r="L2" s="270"/>
    </row>
    <row r="3" spans="2:12" ht="16.2" thickBot="1" x14ac:dyDescent="0.35">
      <c r="B3" s="271" t="s">
        <v>92</v>
      </c>
      <c r="C3" s="272"/>
      <c r="D3" s="272"/>
      <c r="E3" s="272"/>
      <c r="F3" s="272"/>
      <c r="G3" s="272"/>
      <c r="H3" s="272"/>
      <c r="I3" s="272"/>
      <c r="J3" s="272"/>
      <c r="K3" s="272"/>
      <c r="L3" s="273"/>
    </row>
    <row r="4" spans="2:12" x14ac:dyDescent="0.25">
      <c r="B4" s="1"/>
      <c r="C4" s="89"/>
      <c r="D4" s="52"/>
      <c r="E4" s="53"/>
      <c r="F4" s="52"/>
      <c r="G4" s="54"/>
      <c r="H4" s="51"/>
      <c r="I4" s="52"/>
      <c r="J4" s="53"/>
      <c r="K4" s="52"/>
      <c r="L4" s="54"/>
    </row>
    <row r="5" spans="2:12" x14ac:dyDescent="0.25">
      <c r="B5" s="90" t="s">
        <v>46</v>
      </c>
      <c r="C5" s="91" t="s">
        <v>47</v>
      </c>
      <c r="D5" s="57" t="s">
        <v>7</v>
      </c>
      <c r="E5" s="58" t="s">
        <v>48</v>
      </c>
      <c r="F5" s="57" t="s">
        <v>49</v>
      </c>
      <c r="G5" s="59" t="s">
        <v>50</v>
      </c>
      <c r="H5" s="56" t="s">
        <v>5</v>
      </c>
      <c r="I5" s="57" t="s">
        <v>8</v>
      </c>
      <c r="J5" s="58" t="s">
        <v>51</v>
      </c>
      <c r="K5" s="57" t="s">
        <v>49</v>
      </c>
      <c r="L5" s="59" t="s">
        <v>50</v>
      </c>
    </row>
    <row r="6" spans="2:12" x14ac:dyDescent="0.25">
      <c r="B6" s="94"/>
      <c r="C6" s="64"/>
      <c r="D6" s="62"/>
      <c r="E6" s="63"/>
      <c r="F6" s="62"/>
      <c r="G6" s="64"/>
      <c r="H6" s="64"/>
      <c r="I6" s="62"/>
      <c r="J6" s="63"/>
      <c r="K6" s="62"/>
      <c r="L6" s="65"/>
    </row>
    <row r="7" spans="2:12" x14ac:dyDescent="0.25">
      <c r="B7" s="16" t="s">
        <v>52</v>
      </c>
      <c r="C7" s="92">
        <v>51700</v>
      </c>
      <c r="D7" s="68">
        <v>166400</v>
      </c>
      <c r="E7" s="69">
        <f>C7+D7</f>
        <v>218100</v>
      </c>
      <c r="F7" s="70">
        <f t="shared" ref="F7:F18" si="0">D7/E7</f>
        <v>0.76295277395690053</v>
      </c>
      <c r="G7" s="71">
        <f t="shared" ref="G7:G18" si="1">C7/E7</f>
        <v>0.2370472260430995</v>
      </c>
      <c r="H7" s="72">
        <v>295.33999999999997</v>
      </c>
      <c r="I7" s="73">
        <v>517.48</v>
      </c>
      <c r="J7" s="74">
        <f>H7+I7</f>
        <v>812.81999999999994</v>
      </c>
      <c r="K7" s="70">
        <f t="shared" ref="K7:K18" si="2">I7/J7</f>
        <v>0.63664772028247341</v>
      </c>
      <c r="L7" s="75">
        <f t="shared" ref="L7:L18" si="3">H7/J7</f>
        <v>0.36335227971752665</v>
      </c>
    </row>
    <row r="8" spans="2:12" x14ac:dyDescent="0.25">
      <c r="B8" s="16" t="s">
        <v>53</v>
      </c>
      <c r="C8" s="92">
        <v>51700</v>
      </c>
      <c r="D8" s="68">
        <v>149000</v>
      </c>
      <c r="E8" s="69">
        <f t="shared" ref="E8:E18" si="4">C8+D8</f>
        <v>200700</v>
      </c>
      <c r="F8" s="70">
        <f t="shared" si="0"/>
        <v>0.74240159441953169</v>
      </c>
      <c r="G8" s="71">
        <f t="shared" si="1"/>
        <v>0.25759840558046837</v>
      </c>
      <c r="H8" s="72">
        <v>295.33999999999997</v>
      </c>
      <c r="I8" s="73">
        <v>483.79</v>
      </c>
      <c r="J8" s="74">
        <f t="shared" ref="J8:J18" si="5">H8+I8</f>
        <v>779.13</v>
      </c>
      <c r="K8" s="70">
        <f t="shared" si="2"/>
        <v>0.62093617239741761</v>
      </c>
      <c r="L8" s="75">
        <f t="shared" si="3"/>
        <v>0.37906382760258234</v>
      </c>
    </row>
    <row r="9" spans="2:12" x14ac:dyDescent="0.25">
      <c r="B9" s="16" t="s">
        <v>54</v>
      </c>
      <c r="C9" s="92">
        <v>67800</v>
      </c>
      <c r="D9" s="68">
        <v>238100</v>
      </c>
      <c r="E9" s="69">
        <f t="shared" si="4"/>
        <v>305900</v>
      </c>
      <c r="F9" s="70">
        <f t="shared" si="0"/>
        <v>0.77835894083033674</v>
      </c>
      <c r="G9" s="71">
        <f t="shared" si="1"/>
        <v>0.22164105916966328</v>
      </c>
      <c r="H9" s="72">
        <v>326.51</v>
      </c>
      <c r="I9" s="73">
        <v>656.34</v>
      </c>
      <c r="J9" s="74">
        <f t="shared" si="5"/>
        <v>982.85</v>
      </c>
      <c r="K9" s="70">
        <f t="shared" si="2"/>
        <v>0.66779264384188841</v>
      </c>
      <c r="L9" s="75">
        <f t="shared" si="3"/>
        <v>0.33220735615811159</v>
      </c>
    </row>
    <row r="10" spans="2:12" x14ac:dyDescent="0.25">
      <c r="B10" s="16" t="s">
        <v>55</v>
      </c>
      <c r="C10" s="92">
        <v>92500</v>
      </c>
      <c r="D10" s="68">
        <v>382100</v>
      </c>
      <c r="E10" s="69">
        <f t="shared" si="4"/>
        <v>474600</v>
      </c>
      <c r="F10" s="70">
        <f t="shared" si="0"/>
        <v>0.80509903076274758</v>
      </c>
      <c r="G10" s="71">
        <f t="shared" si="1"/>
        <v>0.19490096923725242</v>
      </c>
      <c r="H10" s="72">
        <v>374.35</v>
      </c>
      <c r="I10" s="73">
        <v>935.84</v>
      </c>
      <c r="J10" s="74">
        <f t="shared" si="5"/>
        <v>1310.19</v>
      </c>
      <c r="K10" s="70">
        <f t="shared" si="2"/>
        <v>0.71427808180492902</v>
      </c>
      <c r="L10" s="75">
        <f t="shared" si="3"/>
        <v>0.28572191819507092</v>
      </c>
    </row>
    <row r="11" spans="2:12" x14ac:dyDescent="0.25">
      <c r="B11" s="16" t="s">
        <v>56</v>
      </c>
      <c r="C11" s="92">
        <v>136800</v>
      </c>
      <c r="D11" s="68">
        <v>950300</v>
      </c>
      <c r="E11" s="69">
        <f t="shared" si="4"/>
        <v>1087100</v>
      </c>
      <c r="F11" s="70">
        <f t="shared" si="0"/>
        <v>0.87416061079937446</v>
      </c>
      <c r="G11" s="71">
        <f t="shared" si="1"/>
        <v>0.12583938920062551</v>
      </c>
      <c r="H11" s="72">
        <v>460.14</v>
      </c>
      <c r="I11" s="73">
        <v>2035.8</v>
      </c>
      <c r="J11" s="74">
        <f t="shared" si="5"/>
        <v>2495.94</v>
      </c>
      <c r="K11" s="70">
        <f t="shared" si="2"/>
        <v>0.81564460684151052</v>
      </c>
      <c r="L11" s="75">
        <f t="shared" si="3"/>
        <v>0.18435539315848937</v>
      </c>
    </row>
    <row r="12" spans="2:12" x14ac:dyDescent="0.25">
      <c r="B12" s="16" t="s">
        <v>57</v>
      </c>
      <c r="C12" s="92">
        <v>248200</v>
      </c>
      <c r="D12" s="68">
        <v>2086900</v>
      </c>
      <c r="E12" s="69">
        <f t="shared" si="4"/>
        <v>2335100</v>
      </c>
      <c r="F12" s="70">
        <f t="shared" si="0"/>
        <v>0.89370904886300373</v>
      </c>
      <c r="G12" s="71">
        <f t="shared" si="1"/>
        <v>0.10629095113699627</v>
      </c>
      <c r="H12" s="72">
        <v>675.92</v>
      </c>
      <c r="I12" s="73">
        <v>4237.2</v>
      </c>
      <c r="J12" s="74">
        <f t="shared" si="5"/>
        <v>4913.12</v>
      </c>
      <c r="K12" s="70">
        <f t="shared" si="2"/>
        <v>0.86242550558504572</v>
      </c>
      <c r="L12" s="75">
        <f t="shared" si="3"/>
        <v>0.13757449441495423</v>
      </c>
    </row>
    <row r="13" spans="2:12" x14ac:dyDescent="0.25">
      <c r="B13" s="16" t="s">
        <v>58</v>
      </c>
      <c r="C13" s="92">
        <v>213800</v>
      </c>
      <c r="D13" s="68">
        <v>1788400</v>
      </c>
      <c r="E13" s="69">
        <f t="shared" si="4"/>
        <v>2002200</v>
      </c>
      <c r="F13" s="70">
        <f t="shared" si="0"/>
        <v>0.89321746079312758</v>
      </c>
      <c r="G13" s="71">
        <f t="shared" si="1"/>
        <v>0.10678253920687245</v>
      </c>
      <c r="H13" s="72">
        <v>609.28</v>
      </c>
      <c r="I13" s="73">
        <v>3659.06</v>
      </c>
      <c r="J13" s="74">
        <f t="shared" si="5"/>
        <v>4268.34</v>
      </c>
      <c r="K13" s="70">
        <f t="shared" si="2"/>
        <v>0.85725598241939482</v>
      </c>
      <c r="L13" s="75">
        <f t="shared" si="3"/>
        <v>0.14274401758060509</v>
      </c>
    </row>
    <row r="14" spans="2:12" x14ac:dyDescent="0.25">
      <c r="B14" s="16" t="s">
        <v>59</v>
      </c>
      <c r="C14" s="93">
        <v>96800</v>
      </c>
      <c r="D14" s="78">
        <v>828900</v>
      </c>
      <c r="E14" s="69">
        <f t="shared" si="4"/>
        <v>925700</v>
      </c>
      <c r="F14" s="70">
        <f t="shared" si="0"/>
        <v>0.89543048503834932</v>
      </c>
      <c r="G14" s="71">
        <f t="shared" si="1"/>
        <v>0.10456951496165064</v>
      </c>
      <c r="H14" s="72">
        <v>382.67</v>
      </c>
      <c r="I14" s="73">
        <v>1800.66</v>
      </c>
      <c r="J14" s="74">
        <f t="shared" si="5"/>
        <v>2183.33</v>
      </c>
      <c r="K14" s="70">
        <f t="shared" si="2"/>
        <v>0.82473103012371018</v>
      </c>
      <c r="L14" s="75">
        <f t="shared" si="3"/>
        <v>0.1752689698762899</v>
      </c>
    </row>
    <row r="15" spans="2:12" x14ac:dyDescent="0.25">
      <c r="B15" s="16" t="s">
        <v>60</v>
      </c>
      <c r="C15" s="93">
        <v>163000</v>
      </c>
      <c r="D15" s="78">
        <v>477000</v>
      </c>
      <c r="E15" s="69">
        <f t="shared" si="4"/>
        <v>640000</v>
      </c>
      <c r="F15" s="70">
        <f t="shared" si="0"/>
        <v>0.74531250000000004</v>
      </c>
      <c r="G15" s="71">
        <f t="shared" si="1"/>
        <v>0.25468750000000001</v>
      </c>
      <c r="H15" s="72">
        <v>198.39</v>
      </c>
      <c r="I15" s="73">
        <v>806.57</v>
      </c>
      <c r="J15" s="74">
        <f t="shared" si="5"/>
        <v>1004.96</v>
      </c>
      <c r="K15" s="70">
        <f t="shared" si="2"/>
        <v>0.80258915777742401</v>
      </c>
      <c r="L15" s="75">
        <f t="shared" si="3"/>
        <v>0.19741084222257599</v>
      </c>
    </row>
    <row r="16" spans="2:12" x14ac:dyDescent="0.25">
      <c r="B16" s="16" t="s">
        <v>61</v>
      </c>
      <c r="C16" s="93">
        <v>295100</v>
      </c>
      <c r="D16" s="78">
        <v>1229600</v>
      </c>
      <c r="E16" s="69">
        <f t="shared" si="4"/>
        <v>1524700</v>
      </c>
      <c r="F16" s="70">
        <f t="shared" si="0"/>
        <v>0.80645372860234799</v>
      </c>
      <c r="G16" s="71">
        <f t="shared" si="1"/>
        <v>0.19354627139765199</v>
      </c>
      <c r="H16" s="72">
        <v>766.77</v>
      </c>
      <c r="I16" s="73">
        <v>2576.7600000000002</v>
      </c>
      <c r="J16" s="74">
        <f t="shared" si="5"/>
        <v>3343.53</v>
      </c>
      <c r="K16" s="70">
        <f t="shared" si="2"/>
        <v>0.77067051888273774</v>
      </c>
      <c r="L16" s="75">
        <f t="shared" si="3"/>
        <v>0.22932948111726228</v>
      </c>
    </row>
    <row r="17" spans="2:12" x14ac:dyDescent="0.25">
      <c r="B17" s="16" t="s">
        <v>62</v>
      </c>
      <c r="C17" s="92">
        <v>234300</v>
      </c>
      <c r="D17" s="68">
        <v>1195600</v>
      </c>
      <c r="E17" s="69">
        <f t="shared" si="4"/>
        <v>1429900</v>
      </c>
      <c r="F17" s="70">
        <f t="shared" si="0"/>
        <v>0.83614238757955106</v>
      </c>
      <c r="G17" s="71">
        <f t="shared" si="1"/>
        <v>0.16385761242044899</v>
      </c>
      <c r="H17" s="72">
        <v>649.58000000000004</v>
      </c>
      <c r="I17" s="73">
        <v>2513.23</v>
      </c>
      <c r="J17" s="74">
        <f t="shared" si="5"/>
        <v>3162.81</v>
      </c>
      <c r="K17" s="70">
        <f t="shared" si="2"/>
        <v>0.79461934166137072</v>
      </c>
      <c r="L17" s="75">
        <f t="shared" si="3"/>
        <v>0.20538065833862928</v>
      </c>
    </row>
    <row r="18" spans="2:12" x14ac:dyDescent="0.25">
      <c r="B18" s="16" t="s">
        <v>63</v>
      </c>
      <c r="C18" s="92">
        <v>99400</v>
      </c>
      <c r="D18" s="68">
        <v>401500</v>
      </c>
      <c r="E18" s="69">
        <f t="shared" si="4"/>
        <v>500900</v>
      </c>
      <c r="F18" s="70">
        <f t="shared" si="0"/>
        <v>0.80155719704531847</v>
      </c>
      <c r="G18" s="71">
        <f t="shared" si="1"/>
        <v>0.19844280295468159</v>
      </c>
      <c r="H18" s="72">
        <v>388.05</v>
      </c>
      <c r="I18" s="73">
        <v>973.73</v>
      </c>
      <c r="J18" s="74">
        <f t="shared" si="5"/>
        <v>1361.78</v>
      </c>
      <c r="K18" s="70">
        <f t="shared" si="2"/>
        <v>0.7150420772812055</v>
      </c>
      <c r="L18" s="75">
        <f t="shared" si="3"/>
        <v>0.28495792271879455</v>
      </c>
    </row>
    <row r="19" spans="2:12" ht="13.8" thickBot="1" x14ac:dyDescent="0.3">
      <c r="B19" s="19" t="s">
        <v>64</v>
      </c>
      <c r="C19" s="95">
        <f>SUM(C7:C18)</f>
        <v>1751100</v>
      </c>
      <c r="D19" s="81">
        <f>SUM(D7:D18)</f>
        <v>9893800</v>
      </c>
      <c r="E19" s="82">
        <f>SUM(E7:E18)</f>
        <v>11644900</v>
      </c>
      <c r="F19" s="83">
        <f>D19/E19</f>
        <v>0.84962515779439929</v>
      </c>
      <c r="G19" s="84">
        <f>C19/E19</f>
        <v>0.15037484220560074</v>
      </c>
      <c r="H19" s="85">
        <f>SUM(H7:H18)</f>
        <v>5422.34</v>
      </c>
      <c r="I19" s="86">
        <f>SUM(I7:I18)</f>
        <v>21196.46</v>
      </c>
      <c r="J19" s="87">
        <f>SUM(J7:J18)</f>
        <v>26618.799999999999</v>
      </c>
      <c r="K19" s="83">
        <f>I19/J19</f>
        <v>0.79629660240131039</v>
      </c>
      <c r="L19" s="88">
        <f>H19/J19</f>
        <v>0.20370339759868966</v>
      </c>
    </row>
    <row r="20" spans="2:12" ht="13.8" thickBot="1" x14ac:dyDescent="0.3"/>
    <row r="21" spans="2:12" ht="21" x14ac:dyDescent="0.4">
      <c r="B21" s="257" t="s">
        <v>65</v>
      </c>
      <c r="C21" s="269"/>
      <c r="D21" s="269"/>
      <c r="E21" s="269"/>
      <c r="F21" s="269"/>
      <c r="G21" s="269"/>
      <c r="H21" s="269"/>
      <c r="I21" s="269"/>
      <c r="J21" s="269"/>
      <c r="K21" s="269"/>
      <c r="L21" s="270"/>
    </row>
    <row r="22" spans="2:12" ht="16.2" thickBot="1" x14ac:dyDescent="0.35">
      <c r="B22" s="271" t="s">
        <v>91</v>
      </c>
      <c r="C22" s="272"/>
      <c r="D22" s="272"/>
      <c r="E22" s="272"/>
      <c r="F22" s="272"/>
      <c r="G22" s="272"/>
      <c r="H22" s="272"/>
      <c r="I22" s="272"/>
      <c r="J22" s="272"/>
      <c r="K22" s="272"/>
      <c r="L22" s="273"/>
    </row>
    <row r="23" spans="2:12" x14ac:dyDescent="0.25">
      <c r="B23" s="50"/>
      <c r="C23" s="51"/>
      <c r="D23" s="52"/>
      <c r="E23" s="53"/>
      <c r="F23" s="52"/>
      <c r="G23" s="54"/>
      <c r="H23" s="51"/>
      <c r="I23" s="52"/>
      <c r="J23" s="53"/>
      <c r="K23" s="52"/>
      <c r="L23" s="54"/>
    </row>
    <row r="24" spans="2:12" x14ac:dyDescent="0.25">
      <c r="B24" s="55" t="s">
        <v>46</v>
      </c>
      <c r="C24" s="56" t="s">
        <v>47</v>
      </c>
      <c r="D24" s="57" t="s">
        <v>7</v>
      </c>
      <c r="E24" s="58" t="s">
        <v>48</v>
      </c>
      <c r="F24" s="57" t="s">
        <v>49</v>
      </c>
      <c r="G24" s="59" t="s">
        <v>50</v>
      </c>
      <c r="H24" s="56" t="s">
        <v>5</v>
      </c>
      <c r="I24" s="57" t="s">
        <v>8</v>
      </c>
      <c r="J24" s="58" t="s">
        <v>51</v>
      </c>
      <c r="K24" s="57" t="s">
        <v>49</v>
      </c>
      <c r="L24" s="59" t="s">
        <v>50</v>
      </c>
    </row>
    <row r="25" spans="2:12" x14ac:dyDescent="0.25">
      <c r="B25" s="60"/>
      <c r="C25" s="61"/>
      <c r="D25" s="62"/>
      <c r="E25" s="63"/>
      <c r="F25" s="62"/>
      <c r="G25" s="64"/>
      <c r="H25" s="64"/>
      <c r="I25" s="62"/>
      <c r="J25" s="63"/>
      <c r="K25" s="62"/>
      <c r="L25" s="65"/>
    </row>
    <row r="26" spans="2:12" x14ac:dyDescent="0.25">
      <c r="B26" s="66" t="s">
        <v>66</v>
      </c>
      <c r="C26" s="67">
        <v>86500</v>
      </c>
      <c r="D26" s="68">
        <v>328300</v>
      </c>
      <c r="E26" s="69">
        <f>C26+D26</f>
        <v>414800</v>
      </c>
      <c r="F26" s="70">
        <f t="shared" ref="F26:F37" si="6">D26/E26</f>
        <v>0.79146576663452262</v>
      </c>
      <c r="G26" s="71">
        <f t="shared" ref="G26:G37" si="7">C26/E26</f>
        <v>0.20853423336547733</v>
      </c>
      <c r="H26" s="72">
        <v>363.07</v>
      </c>
      <c r="I26" s="73">
        <v>831.81</v>
      </c>
      <c r="J26" s="74">
        <f>H26+I26</f>
        <v>1194.8799999999999</v>
      </c>
      <c r="K26" s="70">
        <f t="shared" ref="K26:K37" si="8">I26/J26</f>
        <v>0.69614521960364228</v>
      </c>
      <c r="L26" s="75">
        <f t="shared" ref="L26:L37" si="9">H26/J26</f>
        <v>0.30385478039635783</v>
      </c>
    </row>
    <row r="27" spans="2:12" x14ac:dyDescent="0.25">
      <c r="B27" s="66" t="s">
        <v>67</v>
      </c>
      <c r="C27" s="67">
        <v>50900</v>
      </c>
      <c r="D27" s="68">
        <v>199200</v>
      </c>
      <c r="E27" s="69">
        <f t="shared" ref="E27:E37" si="10">C27+D27</f>
        <v>250100</v>
      </c>
      <c r="F27" s="70">
        <f t="shared" si="6"/>
        <v>0.79648140743702522</v>
      </c>
      <c r="G27" s="71">
        <f t="shared" si="7"/>
        <v>0.2035185925629748</v>
      </c>
      <c r="H27" s="72">
        <v>294.02999999999997</v>
      </c>
      <c r="I27" s="73">
        <v>581.55999999999995</v>
      </c>
      <c r="J27" s="74">
        <f t="shared" ref="J27:J37" si="11">H27+I27</f>
        <v>875.58999999999992</v>
      </c>
      <c r="K27" s="70">
        <f t="shared" si="8"/>
        <v>0.66419214472527099</v>
      </c>
      <c r="L27" s="75">
        <f t="shared" si="9"/>
        <v>0.33580785527472906</v>
      </c>
    </row>
    <row r="28" spans="2:12" x14ac:dyDescent="0.25">
      <c r="B28" s="76" t="s">
        <v>68</v>
      </c>
      <c r="C28" s="67">
        <v>98100</v>
      </c>
      <c r="D28" s="68">
        <v>496000</v>
      </c>
      <c r="E28" s="69">
        <f t="shared" si="10"/>
        <v>594100</v>
      </c>
      <c r="F28" s="70">
        <f t="shared" si="6"/>
        <v>0.83487628345396403</v>
      </c>
      <c r="G28" s="71">
        <f t="shared" si="7"/>
        <v>0.16512371654603603</v>
      </c>
      <c r="H28" s="72">
        <v>385.55</v>
      </c>
      <c r="I28" s="73">
        <v>1156.92</v>
      </c>
      <c r="J28" s="74">
        <f t="shared" si="11"/>
        <v>1542.47</v>
      </c>
      <c r="K28" s="70">
        <f t="shared" si="8"/>
        <v>0.75004376098076464</v>
      </c>
      <c r="L28" s="75">
        <f t="shared" si="9"/>
        <v>0.24995623901923539</v>
      </c>
    </row>
    <row r="29" spans="2:12" x14ac:dyDescent="0.25">
      <c r="B29" s="66" t="s">
        <v>69</v>
      </c>
      <c r="C29" s="67">
        <v>139200</v>
      </c>
      <c r="D29" s="68">
        <v>700300</v>
      </c>
      <c r="E29" s="69">
        <f t="shared" si="10"/>
        <v>839500</v>
      </c>
      <c r="F29" s="70">
        <f t="shared" si="6"/>
        <v>0.83418701608100054</v>
      </c>
      <c r="G29" s="71">
        <f t="shared" si="7"/>
        <v>0.1658129839189994</v>
      </c>
      <c r="H29" s="72">
        <v>465.22</v>
      </c>
      <c r="I29" s="73">
        <v>1553.01</v>
      </c>
      <c r="J29" s="74">
        <f t="shared" si="11"/>
        <v>2018.23</v>
      </c>
      <c r="K29" s="70">
        <f t="shared" si="8"/>
        <v>0.76949108872626015</v>
      </c>
      <c r="L29" s="75">
        <f t="shared" si="9"/>
        <v>0.23050891127373987</v>
      </c>
    </row>
    <row r="30" spans="2:12" x14ac:dyDescent="0.25">
      <c r="B30" s="66" t="s">
        <v>70</v>
      </c>
      <c r="C30" s="67">
        <v>164900</v>
      </c>
      <c r="D30" s="68">
        <v>952700</v>
      </c>
      <c r="E30" s="69">
        <f t="shared" si="10"/>
        <v>1117600</v>
      </c>
      <c r="F30" s="70">
        <f t="shared" si="6"/>
        <v>0.85245168217609157</v>
      </c>
      <c r="G30" s="71">
        <f t="shared" si="7"/>
        <v>0.14754831782390837</v>
      </c>
      <c r="H30" s="72">
        <v>515.04</v>
      </c>
      <c r="I30" s="73">
        <v>2042.32</v>
      </c>
      <c r="J30" s="74">
        <f t="shared" si="11"/>
        <v>2557.3599999999997</v>
      </c>
      <c r="K30" s="70">
        <f t="shared" si="8"/>
        <v>0.79860481121156202</v>
      </c>
      <c r="L30" s="75">
        <f t="shared" si="9"/>
        <v>0.2013951887884381</v>
      </c>
    </row>
    <row r="31" spans="2:12" x14ac:dyDescent="0.25">
      <c r="B31" s="66" t="s">
        <v>71</v>
      </c>
      <c r="C31" s="67">
        <v>302600</v>
      </c>
      <c r="D31" s="68">
        <v>1457500</v>
      </c>
      <c r="E31" s="69">
        <f t="shared" si="10"/>
        <v>1760100</v>
      </c>
      <c r="F31" s="70">
        <f t="shared" si="6"/>
        <v>0.82807795011647067</v>
      </c>
      <c r="G31" s="71">
        <f t="shared" si="7"/>
        <v>0.17192204988352935</v>
      </c>
      <c r="H31" s="72">
        <v>782.01</v>
      </c>
      <c r="I31" s="73">
        <v>3020.97</v>
      </c>
      <c r="J31" s="74">
        <f t="shared" si="11"/>
        <v>3802.9799999999996</v>
      </c>
      <c r="K31" s="70">
        <f t="shared" si="8"/>
        <v>0.79436915261189911</v>
      </c>
      <c r="L31" s="75">
        <f t="shared" si="9"/>
        <v>0.20563084738810092</v>
      </c>
    </row>
    <row r="32" spans="2:12" x14ac:dyDescent="0.25">
      <c r="B32" s="66" t="s">
        <v>72</v>
      </c>
      <c r="C32" s="67">
        <v>344800</v>
      </c>
      <c r="D32" s="68">
        <v>1781600</v>
      </c>
      <c r="E32" s="69">
        <f t="shared" si="10"/>
        <v>2126400</v>
      </c>
      <c r="F32" s="70">
        <f t="shared" si="6"/>
        <v>0.83784800601956355</v>
      </c>
      <c r="G32" s="71">
        <f t="shared" si="7"/>
        <v>0.16215199398043642</v>
      </c>
      <c r="H32" s="72">
        <v>863.81</v>
      </c>
      <c r="I32" s="73">
        <v>3649.17</v>
      </c>
      <c r="J32" s="74">
        <f t="shared" si="11"/>
        <v>4512.9799999999996</v>
      </c>
      <c r="K32" s="70">
        <f t="shared" si="8"/>
        <v>0.80859432126887343</v>
      </c>
      <c r="L32" s="75">
        <f t="shared" si="9"/>
        <v>0.19140567873112665</v>
      </c>
    </row>
    <row r="33" spans="2:12" x14ac:dyDescent="0.25">
      <c r="B33" s="66" t="s">
        <v>73</v>
      </c>
      <c r="C33" s="77">
        <v>221700</v>
      </c>
      <c r="D33" s="78">
        <v>954500</v>
      </c>
      <c r="E33" s="69">
        <f t="shared" si="10"/>
        <v>1176200</v>
      </c>
      <c r="F33" s="70">
        <f t="shared" si="6"/>
        <v>0.81151164767896611</v>
      </c>
      <c r="G33" s="71">
        <f t="shared" si="7"/>
        <v>0.18848835232103384</v>
      </c>
      <c r="H33" s="72">
        <v>684.02</v>
      </c>
      <c r="I33" s="73">
        <v>2294.13</v>
      </c>
      <c r="J33" s="74">
        <f t="shared" si="11"/>
        <v>2978.15</v>
      </c>
      <c r="K33" s="70">
        <f t="shared" si="8"/>
        <v>0.77032050098215332</v>
      </c>
      <c r="L33" s="75">
        <f t="shared" si="9"/>
        <v>0.22967949901784665</v>
      </c>
    </row>
    <row r="34" spans="2:12" x14ac:dyDescent="0.25">
      <c r="B34" s="66" t="s">
        <v>74</v>
      </c>
      <c r="C34" s="77">
        <v>142700</v>
      </c>
      <c r="D34" s="78">
        <v>488500</v>
      </c>
      <c r="E34" s="69">
        <f t="shared" si="10"/>
        <v>631200</v>
      </c>
      <c r="F34" s="70">
        <f t="shared" si="6"/>
        <v>0.77392268694550059</v>
      </c>
      <c r="G34" s="71">
        <f t="shared" si="7"/>
        <v>0.22607731305449938</v>
      </c>
      <c r="H34" s="72">
        <v>159.5</v>
      </c>
      <c r="I34" s="73">
        <v>829.91</v>
      </c>
      <c r="J34" s="74">
        <f t="shared" si="11"/>
        <v>989.41</v>
      </c>
      <c r="K34" s="70">
        <f t="shared" si="8"/>
        <v>0.83879281592059918</v>
      </c>
      <c r="L34" s="75">
        <f t="shared" si="9"/>
        <v>0.16120718407940085</v>
      </c>
    </row>
    <row r="35" spans="2:12" x14ac:dyDescent="0.25">
      <c r="B35" s="66" t="s">
        <v>75</v>
      </c>
      <c r="C35" s="77">
        <v>158100</v>
      </c>
      <c r="D35" s="78">
        <v>257100</v>
      </c>
      <c r="E35" s="69">
        <f t="shared" si="10"/>
        <v>415200</v>
      </c>
      <c r="F35" s="70">
        <f t="shared" si="6"/>
        <v>0.6192196531791907</v>
      </c>
      <c r="G35" s="71">
        <f t="shared" si="7"/>
        <v>0.38078034682080925</v>
      </c>
      <c r="H35" s="72">
        <v>491.43</v>
      </c>
      <c r="I35" s="73">
        <v>693.78</v>
      </c>
      <c r="J35" s="74">
        <f t="shared" si="11"/>
        <v>1185.21</v>
      </c>
      <c r="K35" s="70">
        <f t="shared" si="8"/>
        <v>0.58536461892829117</v>
      </c>
      <c r="L35" s="75">
        <f t="shared" si="9"/>
        <v>0.41463538107170883</v>
      </c>
    </row>
    <row r="36" spans="2:12" x14ac:dyDescent="0.25">
      <c r="B36" s="66" t="s">
        <v>76</v>
      </c>
      <c r="C36" s="67">
        <v>262500</v>
      </c>
      <c r="D36" s="68">
        <v>1441400</v>
      </c>
      <c r="E36" s="69">
        <f t="shared" si="10"/>
        <v>1703900</v>
      </c>
      <c r="F36" s="70">
        <f t="shared" si="6"/>
        <v>0.84594166324314812</v>
      </c>
      <c r="G36" s="71">
        <f t="shared" si="7"/>
        <v>0.15405833675685193</v>
      </c>
      <c r="H36" s="72">
        <v>704.26</v>
      </c>
      <c r="I36" s="73">
        <v>2989.76</v>
      </c>
      <c r="J36" s="74">
        <f t="shared" si="11"/>
        <v>3694.0200000000004</v>
      </c>
      <c r="K36" s="70">
        <f t="shared" si="8"/>
        <v>0.80935132998738502</v>
      </c>
      <c r="L36" s="75">
        <f t="shared" si="9"/>
        <v>0.19064867001261496</v>
      </c>
    </row>
    <row r="37" spans="2:12" x14ac:dyDescent="0.25">
      <c r="B37" s="66" t="s">
        <v>77</v>
      </c>
      <c r="C37" s="67">
        <v>149200</v>
      </c>
      <c r="D37" s="68">
        <v>608000</v>
      </c>
      <c r="E37" s="69">
        <f t="shared" si="10"/>
        <v>757200</v>
      </c>
      <c r="F37" s="70">
        <f t="shared" si="6"/>
        <v>0.80295826730058106</v>
      </c>
      <c r="G37" s="71">
        <f t="shared" si="7"/>
        <v>0.19704173269941891</v>
      </c>
      <c r="H37" s="72">
        <v>484.61</v>
      </c>
      <c r="I37" s="73">
        <v>1374.07</v>
      </c>
      <c r="J37" s="74">
        <f t="shared" si="11"/>
        <v>1858.6799999999998</v>
      </c>
      <c r="K37" s="70">
        <f t="shared" si="8"/>
        <v>0.73927195644220633</v>
      </c>
      <c r="L37" s="75">
        <f t="shared" si="9"/>
        <v>0.26072804355779372</v>
      </c>
    </row>
    <row r="38" spans="2:12" ht="13.8" thickBot="1" x14ac:dyDescent="0.3">
      <c r="B38" s="79" t="s">
        <v>64</v>
      </c>
      <c r="C38" s="80">
        <f>SUM(C26:C37)</f>
        <v>2121200</v>
      </c>
      <c r="D38" s="81">
        <f>SUM(D26:D37)</f>
        <v>9665100</v>
      </c>
      <c r="E38" s="82">
        <f>SUM(E26:E37)</f>
        <v>11786300</v>
      </c>
      <c r="F38" s="83">
        <f>D38/E38</f>
        <v>0.82002833798562735</v>
      </c>
      <c r="G38" s="84">
        <f>C38/E38</f>
        <v>0.17997166201437262</v>
      </c>
      <c r="H38" s="85">
        <f>SUM(H26:H37)</f>
        <v>6192.55</v>
      </c>
      <c r="I38" s="86">
        <f>SUM(I26:I37)</f>
        <v>21017.409999999996</v>
      </c>
      <c r="J38" s="87">
        <f>SUM(J26:J37)</f>
        <v>27209.96</v>
      </c>
      <c r="K38" s="83">
        <f>I38/J38</f>
        <v>0.77241605647343825</v>
      </c>
      <c r="L38" s="88">
        <f>H38/J38</f>
        <v>0.22758394352656161</v>
      </c>
    </row>
    <row r="39" spans="2:12" ht="13.8" thickBot="1" x14ac:dyDescent="0.3"/>
    <row r="40" spans="2:12" ht="21" x14ac:dyDescent="0.4">
      <c r="B40" s="257" t="s">
        <v>65</v>
      </c>
      <c r="C40" s="269"/>
      <c r="D40" s="269"/>
      <c r="E40" s="269"/>
      <c r="F40" s="269"/>
      <c r="G40" s="269"/>
      <c r="H40" s="269"/>
      <c r="I40" s="269"/>
      <c r="J40" s="269"/>
      <c r="K40" s="269"/>
      <c r="L40" s="270"/>
    </row>
    <row r="41" spans="2:12" ht="16.2" thickBot="1" x14ac:dyDescent="0.35">
      <c r="B41" s="271" t="s">
        <v>90</v>
      </c>
      <c r="C41" s="272"/>
      <c r="D41" s="272"/>
      <c r="E41" s="272"/>
      <c r="F41" s="272"/>
      <c r="G41" s="272"/>
      <c r="H41" s="272"/>
      <c r="I41" s="272"/>
      <c r="J41" s="272"/>
      <c r="K41" s="272"/>
      <c r="L41" s="273"/>
    </row>
    <row r="42" spans="2:12" x14ac:dyDescent="0.25">
      <c r="B42" s="50"/>
      <c r="C42" s="51"/>
      <c r="D42" s="52"/>
      <c r="E42" s="53"/>
      <c r="F42" s="52"/>
      <c r="G42" s="54"/>
      <c r="H42" s="51"/>
      <c r="I42" s="52"/>
      <c r="J42" s="53"/>
      <c r="K42" s="52"/>
      <c r="L42" s="54"/>
    </row>
    <row r="43" spans="2:12" x14ac:dyDescent="0.25">
      <c r="B43" s="55" t="s">
        <v>46</v>
      </c>
      <c r="C43" s="56" t="s">
        <v>47</v>
      </c>
      <c r="D43" s="57" t="s">
        <v>7</v>
      </c>
      <c r="E43" s="58" t="s">
        <v>48</v>
      </c>
      <c r="F43" s="57" t="s">
        <v>49</v>
      </c>
      <c r="G43" s="59" t="s">
        <v>50</v>
      </c>
      <c r="H43" s="56" t="s">
        <v>5</v>
      </c>
      <c r="I43" s="57" t="s">
        <v>8</v>
      </c>
      <c r="J43" s="58" t="s">
        <v>51</v>
      </c>
      <c r="K43" s="57" t="s">
        <v>49</v>
      </c>
      <c r="L43" s="59" t="s">
        <v>50</v>
      </c>
    </row>
    <row r="44" spans="2:12" x14ac:dyDescent="0.25">
      <c r="B44" s="60"/>
      <c r="C44" s="61"/>
      <c r="D44" s="62"/>
      <c r="E44" s="63"/>
      <c r="F44" s="62"/>
      <c r="G44" s="64"/>
      <c r="H44" s="64"/>
      <c r="I44" s="62"/>
      <c r="J44" s="63"/>
      <c r="K44" s="62"/>
      <c r="L44" s="65"/>
    </row>
    <row r="45" spans="2:12" x14ac:dyDescent="0.25">
      <c r="B45" s="66" t="s">
        <v>78</v>
      </c>
      <c r="C45" s="67">
        <v>76400</v>
      </c>
      <c r="D45" s="68">
        <v>235300</v>
      </c>
      <c r="E45" s="69">
        <f>C45+D45</f>
        <v>311700</v>
      </c>
      <c r="F45" s="70">
        <f t="shared" ref="F45:F56" si="12">D45/E45</f>
        <v>0.75489252486365099</v>
      </c>
      <c r="G45" s="71">
        <f t="shared" ref="G45:G56" si="13">C45/E45</f>
        <v>0.24510747513634906</v>
      </c>
      <c r="H45" s="72">
        <v>343.49</v>
      </c>
      <c r="I45" s="73">
        <v>651.54</v>
      </c>
      <c r="J45" s="74">
        <f>H45+I45</f>
        <v>995.03</v>
      </c>
      <c r="K45" s="70">
        <f t="shared" ref="K45:K56" si="14">I45/J45</f>
        <v>0.65479432780921176</v>
      </c>
      <c r="L45" s="75">
        <f t="shared" ref="L45:L56" si="15">H45/J45</f>
        <v>0.34520567219078824</v>
      </c>
    </row>
    <row r="46" spans="2:12" x14ac:dyDescent="0.25">
      <c r="B46" s="66" t="s">
        <v>79</v>
      </c>
      <c r="C46" s="67">
        <v>51500</v>
      </c>
      <c r="D46" s="68">
        <v>218000</v>
      </c>
      <c r="E46" s="69">
        <f t="shared" ref="E46:E56" si="16">C46+D46</f>
        <v>269500</v>
      </c>
      <c r="F46" s="70">
        <f t="shared" si="12"/>
        <v>0.80890538033395176</v>
      </c>
      <c r="G46" s="71">
        <f t="shared" si="13"/>
        <v>0.19109461966604824</v>
      </c>
      <c r="H46" s="72">
        <v>294.82</v>
      </c>
      <c r="I46" s="73">
        <v>618.01</v>
      </c>
      <c r="J46" s="74">
        <f t="shared" ref="J46:J56" si="17">H46+I46</f>
        <v>912.82999999999993</v>
      </c>
      <c r="K46" s="70">
        <f t="shared" si="14"/>
        <v>0.67702639045605428</v>
      </c>
      <c r="L46" s="75">
        <f t="shared" si="15"/>
        <v>0.32297360954394577</v>
      </c>
    </row>
    <row r="47" spans="2:12" x14ac:dyDescent="0.25">
      <c r="B47" s="76" t="s">
        <v>80</v>
      </c>
      <c r="C47" s="67">
        <v>101400</v>
      </c>
      <c r="D47" s="68">
        <v>428900</v>
      </c>
      <c r="E47" s="69">
        <f t="shared" si="16"/>
        <v>530300</v>
      </c>
      <c r="F47" s="70">
        <f t="shared" si="12"/>
        <v>0.80878747878559309</v>
      </c>
      <c r="G47" s="71">
        <f t="shared" si="13"/>
        <v>0.19121252121440693</v>
      </c>
      <c r="H47" s="72">
        <v>391.95</v>
      </c>
      <c r="I47" s="73">
        <v>1026.8599999999999</v>
      </c>
      <c r="J47" s="74">
        <f t="shared" si="17"/>
        <v>1418.81</v>
      </c>
      <c r="K47" s="70">
        <f t="shared" si="14"/>
        <v>0.72374736575017085</v>
      </c>
      <c r="L47" s="75">
        <f t="shared" si="15"/>
        <v>0.2762526342498291</v>
      </c>
    </row>
    <row r="48" spans="2:12" x14ac:dyDescent="0.25">
      <c r="B48" s="66" t="s">
        <v>81</v>
      </c>
      <c r="C48" s="67">
        <v>141000</v>
      </c>
      <c r="D48" s="68">
        <v>715100</v>
      </c>
      <c r="E48" s="69">
        <f t="shared" si="16"/>
        <v>856100</v>
      </c>
      <c r="F48" s="70">
        <f t="shared" si="12"/>
        <v>0.83529961453101276</v>
      </c>
      <c r="G48" s="71">
        <f t="shared" si="13"/>
        <v>0.16470038546898727</v>
      </c>
      <c r="H48" s="72">
        <v>468.72</v>
      </c>
      <c r="I48" s="73">
        <v>1581.72</v>
      </c>
      <c r="J48" s="74">
        <f t="shared" si="17"/>
        <v>2050.44</v>
      </c>
      <c r="K48" s="70">
        <f t="shared" si="14"/>
        <v>0.77140516181892671</v>
      </c>
      <c r="L48" s="75">
        <f t="shared" si="15"/>
        <v>0.22859483818107335</v>
      </c>
    </row>
    <row r="49" spans="2:12" x14ac:dyDescent="0.25">
      <c r="B49" s="66" t="s">
        <v>82</v>
      </c>
      <c r="C49" s="67">
        <v>161600</v>
      </c>
      <c r="D49" s="68">
        <v>876200</v>
      </c>
      <c r="E49" s="69">
        <f t="shared" si="16"/>
        <v>1037800</v>
      </c>
      <c r="F49" s="70">
        <f t="shared" si="12"/>
        <v>0.84428598959337064</v>
      </c>
      <c r="G49" s="71">
        <f t="shared" si="13"/>
        <v>0.15571401040662941</v>
      </c>
      <c r="H49" s="72">
        <v>508.64</v>
      </c>
      <c r="I49" s="73">
        <v>1894.03</v>
      </c>
      <c r="J49" s="74">
        <f t="shared" si="17"/>
        <v>2402.67</v>
      </c>
      <c r="K49" s="70">
        <f t="shared" si="14"/>
        <v>0.78830218049087053</v>
      </c>
      <c r="L49" s="75">
        <f t="shared" si="15"/>
        <v>0.21169781950912941</v>
      </c>
    </row>
    <row r="50" spans="2:12" x14ac:dyDescent="0.25">
      <c r="B50" s="66" t="s">
        <v>83</v>
      </c>
      <c r="C50" s="67">
        <v>252400</v>
      </c>
      <c r="D50" s="68">
        <v>847600</v>
      </c>
      <c r="E50" s="69">
        <f t="shared" si="16"/>
        <v>1100000</v>
      </c>
      <c r="F50" s="70">
        <f t="shared" si="12"/>
        <v>0.77054545454545453</v>
      </c>
      <c r="G50" s="71">
        <f t="shared" si="13"/>
        <v>0.22945454545454547</v>
      </c>
      <c r="H50" s="72">
        <v>684.72</v>
      </c>
      <c r="I50" s="73">
        <v>1838.6</v>
      </c>
      <c r="J50" s="74">
        <f t="shared" si="17"/>
        <v>2523.3199999999997</v>
      </c>
      <c r="K50" s="70">
        <f t="shared" si="14"/>
        <v>0.72864321608040206</v>
      </c>
      <c r="L50" s="75">
        <f t="shared" si="15"/>
        <v>0.27135678391959805</v>
      </c>
    </row>
    <row r="51" spans="2:12" x14ac:dyDescent="0.25">
      <c r="B51" s="66" t="s">
        <v>84</v>
      </c>
      <c r="C51" s="67">
        <v>348300</v>
      </c>
      <c r="D51" s="68">
        <v>1007500</v>
      </c>
      <c r="E51" s="69">
        <f t="shared" si="16"/>
        <v>1355800</v>
      </c>
      <c r="F51" s="70">
        <f t="shared" si="12"/>
        <v>0.74310370261100456</v>
      </c>
      <c r="G51" s="71">
        <f t="shared" si="13"/>
        <v>0.25689629738899544</v>
      </c>
      <c r="H51" s="72">
        <v>870.6</v>
      </c>
      <c r="I51" s="73">
        <v>2148.56</v>
      </c>
      <c r="J51" s="74">
        <f t="shared" si="17"/>
        <v>3019.16</v>
      </c>
      <c r="K51" s="70">
        <f t="shared" si="14"/>
        <v>0.71164164867049118</v>
      </c>
      <c r="L51" s="75">
        <f t="shared" si="15"/>
        <v>0.28835835132950888</v>
      </c>
    </row>
    <row r="52" spans="2:12" x14ac:dyDescent="0.25">
      <c r="B52" s="66" t="s">
        <v>85</v>
      </c>
      <c r="C52" s="77">
        <v>342600</v>
      </c>
      <c r="D52" s="78">
        <v>1027700</v>
      </c>
      <c r="E52" s="69">
        <f t="shared" si="16"/>
        <v>1370300</v>
      </c>
      <c r="F52" s="70">
        <f t="shared" si="12"/>
        <v>0.74998175581989346</v>
      </c>
      <c r="G52" s="71">
        <f t="shared" si="13"/>
        <v>0.25001824418010654</v>
      </c>
      <c r="H52" s="72">
        <v>859.54</v>
      </c>
      <c r="I52" s="73">
        <v>2187.71</v>
      </c>
      <c r="J52" s="74">
        <f t="shared" si="17"/>
        <v>3047.25</v>
      </c>
      <c r="K52" s="70">
        <f t="shared" si="14"/>
        <v>0.71792928049881044</v>
      </c>
      <c r="L52" s="75">
        <f t="shared" si="15"/>
        <v>0.28207071950118956</v>
      </c>
    </row>
    <row r="53" spans="2:12" x14ac:dyDescent="0.25">
      <c r="B53" s="66" t="s">
        <v>86</v>
      </c>
      <c r="C53" s="77">
        <v>228300</v>
      </c>
      <c r="D53" s="78">
        <v>834900</v>
      </c>
      <c r="E53" s="69">
        <f t="shared" si="16"/>
        <v>1063200</v>
      </c>
      <c r="F53" s="70">
        <f t="shared" si="12"/>
        <v>0.78527088036117376</v>
      </c>
      <c r="G53" s="71">
        <f t="shared" si="13"/>
        <v>0.21472911963882618</v>
      </c>
      <c r="H53" s="72">
        <v>637.95000000000005</v>
      </c>
      <c r="I53" s="73">
        <v>1813.95</v>
      </c>
      <c r="J53" s="74">
        <f t="shared" si="17"/>
        <v>2451.9</v>
      </c>
      <c r="K53" s="70">
        <f t="shared" si="14"/>
        <v>0.73981402177902855</v>
      </c>
      <c r="L53" s="75">
        <f t="shared" si="15"/>
        <v>0.2601859782209715</v>
      </c>
    </row>
    <row r="54" spans="2:12" x14ac:dyDescent="0.25">
      <c r="B54" s="66" t="s">
        <v>87</v>
      </c>
      <c r="C54" s="77">
        <v>166600</v>
      </c>
      <c r="D54" s="78">
        <v>375100</v>
      </c>
      <c r="E54" s="69">
        <f t="shared" si="16"/>
        <v>541700</v>
      </c>
      <c r="F54" s="70">
        <f t="shared" si="12"/>
        <v>0.69244969540335977</v>
      </c>
      <c r="G54" s="71">
        <f t="shared" si="13"/>
        <v>0.30755030459664023</v>
      </c>
      <c r="H54" s="72">
        <v>518.34</v>
      </c>
      <c r="I54" s="73">
        <v>922.54</v>
      </c>
      <c r="J54" s="74">
        <f t="shared" si="17"/>
        <v>1440.88</v>
      </c>
      <c r="K54" s="70">
        <f t="shared" si="14"/>
        <v>0.64026150685692074</v>
      </c>
      <c r="L54" s="75">
        <f t="shared" si="15"/>
        <v>0.35973849314307921</v>
      </c>
    </row>
    <row r="55" spans="2:12" x14ac:dyDescent="0.25">
      <c r="B55" s="66" t="s">
        <v>88</v>
      </c>
      <c r="C55" s="67">
        <v>174600</v>
      </c>
      <c r="D55" s="68">
        <v>391400</v>
      </c>
      <c r="E55" s="69">
        <f t="shared" si="16"/>
        <v>566000</v>
      </c>
      <c r="F55" s="70">
        <f t="shared" si="12"/>
        <v>0.69151943462897525</v>
      </c>
      <c r="G55" s="71">
        <f t="shared" si="13"/>
        <v>0.30848056537102475</v>
      </c>
      <c r="H55" s="72">
        <v>533.86</v>
      </c>
      <c r="I55" s="73">
        <v>954.15</v>
      </c>
      <c r="J55" s="74">
        <f t="shared" si="17"/>
        <v>1488.01</v>
      </c>
      <c r="K55" s="70">
        <f t="shared" si="14"/>
        <v>0.64122552939832389</v>
      </c>
      <c r="L55" s="75">
        <f t="shared" si="15"/>
        <v>0.35877447060167605</v>
      </c>
    </row>
    <row r="56" spans="2:12" x14ac:dyDescent="0.25">
      <c r="B56" s="66" t="s">
        <v>89</v>
      </c>
      <c r="C56" s="67">
        <v>136100</v>
      </c>
      <c r="D56" s="68">
        <v>534700</v>
      </c>
      <c r="E56" s="69">
        <f t="shared" si="16"/>
        <v>670800</v>
      </c>
      <c r="F56" s="70">
        <f t="shared" si="12"/>
        <v>0.79710793082886111</v>
      </c>
      <c r="G56" s="71">
        <f t="shared" si="13"/>
        <v>0.20289206917113894</v>
      </c>
      <c r="H56" s="72">
        <v>459.22</v>
      </c>
      <c r="I56" s="73">
        <v>1231.96</v>
      </c>
      <c r="J56" s="74">
        <f t="shared" si="17"/>
        <v>1691.18</v>
      </c>
      <c r="K56" s="70">
        <f t="shared" si="14"/>
        <v>0.72846178407975493</v>
      </c>
      <c r="L56" s="75">
        <f t="shared" si="15"/>
        <v>0.27153821592024502</v>
      </c>
    </row>
    <row r="57" spans="2:12" ht="13.8" thickBot="1" x14ac:dyDescent="0.3">
      <c r="B57" s="79" t="s">
        <v>64</v>
      </c>
      <c r="C57" s="80">
        <f>SUM(C45:C56)</f>
        <v>2180800</v>
      </c>
      <c r="D57" s="81">
        <f>SUM(D45:D56)</f>
        <v>7492400</v>
      </c>
      <c r="E57" s="82">
        <f>SUM(E45:E56)</f>
        <v>9673200</v>
      </c>
      <c r="F57" s="83">
        <f>D57/E57</f>
        <v>0.77455237150064093</v>
      </c>
      <c r="G57" s="84">
        <f>C57/E57</f>
        <v>0.22544762849935907</v>
      </c>
      <c r="H57" s="85">
        <f>SUM(H45:H56)</f>
        <v>6571.8499999999995</v>
      </c>
      <c r="I57" s="86">
        <f>SUM(I45:I56)</f>
        <v>16869.63</v>
      </c>
      <c r="J57" s="87">
        <f>SUM(J45:J56)</f>
        <v>23441.48</v>
      </c>
      <c r="K57" s="83">
        <f>I57/J57</f>
        <v>0.71964867405982902</v>
      </c>
      <c r="L57" s="88">
        <f>H57/J57</f>
        <v>0.28035132594017098</v>
      </c>
    </row>
    <row r="58" spans="2:12" ht="13.8" thickBot="1" x14ac:dyDescent="0.3"/>
    <row r="59" spans="2:12" ht="21" x14ac:dyDescent="0.4">
      <c r="B59" s="257" t="s">
        <v>65</v>
      </c>
      <c r="C59" s="269"/>
      <c r="D59" s="269"/>
      <c r="E59" s="269"/>
      <c r="F59" s="269"/>
      <c r="G59" s="269"/>
      <c r="H59" s="269"/>
      <c r="I59" s="269"/>
      <c r="J59" s="269"/>
      <c r="K59" s="269"/>
      <c r="L59" s="270"/>
    </row>
    <row r="60" spans="2:12" ht="16.2" thickBot="1" x14ac:dyDescent="0.35">
      <c r="B60" s="271" t="s">
        <v>93</v>
      </c>
      <c r="C60" s="272"/>
      <c r="D60" s="272"/>
      <c r="E60" s="272"/>
      <c r="F60" s="272"/>
      <c r="G60" s="272"/>
      <c r="H60" s="272"/>
      <c r="I60" s="272"/>
      <c r="J60" s="272"/>
      <c r="K60" s="272"/>
      <c r="L60" s="273"/>
    </row>
    <row r="61" spans="2:12" x14ac:dyDescent="0.25">
      <c r="B61" s="50"/>
      <c r="C61" s="51"/>
      <c r="D61" s="52"/>
      <c r="E61" s="53"/>
      <c r="F61" s="52"/>
      <c r="G61" s="54"/>
      <c r="H61" s="51"/>
      <c r="I61" s="52"/>
      <c r="J61" s="53"/>
      <c r="K61" s="52"/>
      <c r="L61" s="54"/>
    </row>
    <row r="62" spans="2:12" x14ac:dyDescent="0.25">
      <c r="B62" s="55" t="s">
        <v>46</v>
      </c>
      <c r="C62" s="56" t="s">
        <v>47</v>
      </c>
      <c r="D62" s="57" t="s">
        <v>7</v>
      </c>
      <c r="E62" s="58" t="s">
        <v>48</v>
      </c>
      <c r="F62" s="57" t="s">
        <v>49</v>
      </c>
      <c r="G62" s="59" t="s">
        <v>50</v>
      </c>
      <c r="H62" s="56" t="s">
        <v>5</v>
      </c>
      <c r="I62" s="57" t="s">
        <v>8</v>
      </c>
      <c r="J62" s="58" t="s">
        <v>51</v>
      </c>
      <c r="K62" s="57" t="s">
        <v>49</v>
      </c>
      <c r="L62" s="59" t="s">
        <v>50</v>
      </c>
    </row>
    <row r="63" spans="2:12" x14ac:dyDescent="0.25">
      <c r="B63" s="60"/>
      <c r="C63" s="61"/>
      <c r="D63" s="62"/>
      <c r="E63" s="63"/>
      <c r="F63" s="62"/>
      <c r="G63" s="64"/>
      <c r="H63" s="64"/>
      <c r="I63" s="62"/>
      <c r="J63" s="63"/>
      <c r="K63" s="62"/>
      <c r="L63" s="65"/>
    </row>
    <row r="64" spans="2:12" x14ac:dyDescent="0.25">
      <c r="B64" s="66" t="s">
        <v>95</v>
      </c>
      <c r="C64" s="67">
        <v>108600</v>
      </c>
      <c r="D64" s="68">
        <v>432900</v>
      </c>
      <c r="E64" s="69">
        <v>541500</v>
      </c>
      <c r="F64" s="70">
        <f>D64/E64</f>
        <v>0.79944598337950135</v>
      </c>
      <c r="G64" s="71">
        <f>C64/E64</f>
        <v>0.20055401662049863</v>
      </c>
      <c r="H64" s="72">
        <v>407.06</v>
      </c>
      <c r="I64" s="73">
        <v>1038.49</v>
      </c>
      <c r="J64" s="74">
        <f>H64+I64</f>
        <v>1445.55</v>
      </c>
      <c r="K64" s="70">
        <f>I64/J64</f>
        <v>0.71840475943412541</v>
      </c>
      <c r="L64" s="75">
        <f>H64/J64</f>
        <v>0.28159524056587459</v>
      </c>
    </row>
    <row r="65" spans="2:12" x14ac:dyDescent="0.25">
      <c r="B65" s="66" t="s">
        <v>96</v>
      </c>
      <c r="C65" s="67">
        <v>42400</v>
      </c>
      <c r="D65" s="68">
        <v>88000</v>
      </c>
      <c r="E65" s="69">
        <v>130400</v>
      </c>
      <c r="F65" s="70">
        <f t="shared" ref="F65:F76" si="18">D65/E65</f>
        <v>0.67484662576687116</v>
      </c>
      <c r="G65" s="71">
        <f t="shared" ref="G65:G76" si="19">C65/E65</f>
        <v>0.32515337423312884</v>
      </c>
      <c r="H65" s="72">
        <v>279.3</v>
      </c>
      <c r="I65" s="73">
        <v>365.98</v>
      </c>
      <c r="J65" s="74">
        <f t="shared" ref="J65:J75" si="20">H65+I65</f>
        <v>645.28</v>
      </c>
      <c r="K65" s="70">
        <f t="shared" ref="K65:K76" si="21">I65/J65</f>
        <v>0.56716464170592618</v>
      </c>
      <c r="L65" s="75">
        <f t="shared" ref="L65:L76" si="22">H65/J65</f>
        <v>0.43283535829407394</v>
      </c>
    </row>
    <row r="66" spans="2:12" x14ac:dyDescent="0.25">
      <c r="B66" s="76" t="s">
        <v>97</v>
      </c>
      <c r="C66" s="67">
        <v>56800</v>
      </c>
      <c r="D66" s="68">
        <v>72800</v>
      </c>
      <c r="E66" s="69">
        <v>129600</v>
      </c>
      <c r="F66" s="70">
        <f t="shared" si="18"/>
        <v>0.56172839506172845</v>
      </c>
      <c r="G66" s="71">
        <f t="shared" si="19"/>
        <v>0.43827160493827161</v>
      </c>
      <c r="H66" s="72">
        <v>308.17</v>
      </c>
      <c r="I66" s="73">
        <v>336.51</v>
      </c>
      <c r="J66" s="74">
        <f t="shared" si="20"/>
        <v>644.68000000000006</v>
      </c>
      <c r="K66" s="70">
        <f t="shared" si="21"/>
        <v>0.52197989700316427</v>
      </c>
      <c r="L66" s="75">
        <f t="shared" si="22"/>
        <v>0.47802010299683562</v>
      </c>
    </row>
    <row r="67" spans="2:12" x14ac:dyDescent="0.25">
      <c r="B67" s="66" t="s">
        <v>98</v>
      </c>
      <c r="C67" s="67">
        <v>74700</v>
      </c>
      <c r="D67" s="68">
        <v>305700</v>
      </c>
      <c r="E67" s="69">
        <v>380400</v>
      </c>
      <c r="F67" s="70">
        <f t="shared" si="18"/>
        <v>0.80362776025236593</v>
      </c>
      <c r="G67" s="71">
        <f t="shared" si="19"/>
        <v>0.19637223974763407</v>
      </c>
      <c r="H67" s="72">
        <v>344.04</v>
      </c>
      <c r="I67" s="73">
        <v>788.02</v>
      </c>
      <c r="J67" s="74">
        <f t="shared" si="20"/>
        <v>1132.06</v>
      </c>
      <c r="K67" s="70">
        <f t="shared" si="21"/>
        <v>0.69609384661590379</v>
      </c>
      <c r="L67" s="75">
        <f t="shared" si="22"/>
        <v>0.30390615338409627</v>
      </c>
    </row>
    <row r="68" spans="2:12" x14ac:dyDescent="0.25">
      <c r="B68" s="66" t="s">
        <v>99</v>
      </c>
      <c r="C68" s="67">
        <v>128400</v>
      </c>
      <c r="D68" s="68">
        <v>332100</v>
      </c>
      <c r="E68" s="69">
        <v>460500</v>
      </c>
      <c r="F68" s="70">
        <f t="shared" si="18"/>
        <v>0.72117263843648205</v>
      </c>
      <c r="G68" s="71">
        <f t="shared" si="19"/>
        <v>0.27882736156351789</v>
      </c>
      <c r="H68" s="72">
        <v>444.29</v>
      </c>
      <c r="I68" s="73">
        <v>839.2</v>
      </c>
      <c r="J68" s="74">
        <f t="shared" si="20"/>
        <v>1283.49</v>
      </c>
      <c r="K68" s="70">
        <f t="shared" si="21"/>
        <v>0.65384225821782793</v>
      </c>
      <c r="L68" s="75">
        <f t="shared" si="22"/>
        <v>0.34615774178217207</v>
      </c>
    </row>
    <row r="69" spans="2:12" x14ac:dyDescent="0.25">
      <c r="B69" s="66" t="s">
        <v>100</v>
      </c>
      <c r="C69" s="67">
        <v>118500</v>
      </c>
      <c r="D69" s="68">
        <v>478500</v>
      </c>
      <c r="E69" s="69">
        <v>597000</v>
      </c>
      <c r="F69" s="70">
        <f t="shared" si="18"/>
        <v>0.80150753768844218</v>
      </c>
      <c r="G69" s="71">
        <f t="shared" si="19"/>
        <v>0.19849246231155779</v>
      </c>
      <c r="H69" s="72">
        <v>427.06</v>
      </c>
      <c r="I69" s="73">
        <v>1128.24</v>
      </c>
      <c r="J69" s="74">
        <f t="shared" si="20"/>
        <v>1555.3</v>
      </c>
      <c r="K69" s="70">
        <f t="shared" si="21"/>
        <v>0.72541631839516496</v>
      </c>
      <c r="L69" s="75">
        <f t="shared" si="22"/>
        <v>0.27458368160483509</v>
      </c>
    </row>
    <row r="70" spans="2:12" x14ac:dyDescent="0.25">
      <c r="B70" s="66" t="s">
        <v>101</v>
      </c>
      <c r="C70" s="67">
        <v>140200</v>
      </c>
      <c r="D70" s="68">
        <v>461600</v>
      </c>
      <c r="E70" s="69">
        <v>601800</v>
      </c>
      <c r="F70" s="70">
        <f t="shared" si="18"/>
        <v>0.76703223662346298</v>
      </c>
      <c r="G70" s="71">
        <f t="shared" si="19"/>
        <v>0.23296776337653705</v>
      </c>
      <c r="H70" s="72">
        <v>469.34</v>
      </c>
      <c r="I70" s="73">
        <v>1095.33</v>
      </c>
      <c r="J70" s="74">
        <f t="shared" si="20"/>
        <v>1564.6699999999998</v>
      </c>
      <c r="K70" s="70">
        <f t="shared" si="21"/>
        <v>0.70003898585644264</v>
      </c>
      <c r="L70" s="75">
        <f t="shared" si="22"/>
        <v>0.29996101414355741</v>
      </c>
    </row>
    <row r="71" spans="2:12" x14ac:dyDescent="0.25">
      <c r="B71" s="66" t="s">
        <v>102</v>
      </c>
      <c r="C71" s="67">
        <v>136900</v>
      </c>
      <c r="D71" s="68">
        <v>583300</v>
      </c>
      <c r="E71" s="69">
        <v>720200</v>
      </c>
      <c r="F71" s="70">
        <f t="shared" si="18"/>
        <v>0.80991391280199942</v>
      </c>
      <c r="G71" s="71">
        <f t="shared" si="19"/>
        <v>0.19008608719800055</v>
      </c>
      <c r="H71" s="72">
        <v>462.91</v>
      </c>
      <c r="I71" s="73">
        <v>1332.34</v>
      </c>
      <c r="J71" s="74">
        <f t="shared" si="20"/>
        <v>1795.25</v>
      </c>
      <c r="K71" s="70">
        <f t="shared" si="21"/>
        <v>0.74214733324049575</v>
      </c>
      <c r="L71" s="75">
        <f t="shared" si="22"/>
        <v>0.25785266675950425</v>
      </c>
    </row>
    <row r="72" spans="2:12" x14ac:dyDescent="0.25">
      <c r="B72" s="66" t="s">
        <v>103</v>
      </c>
      <c r="C72" s="67">
        <v>138700</v>
      </c>
      <c r="D72" s="68">
        <v>409700</v>
      </c>
      <c r="E72" s="69">
        <v>548400</v>
      </c>
      <c r="F72" s="70">
        <f t="shared" si="18"/>
        <v>0.7470824215900802</v>
      </c>
      <c r="G72" s="71">
        <f t="shared" si="19"/>
        <v>0.25291757840991974</v>
      </c>
      <c r="H72" s="72">
        <v>466.43</v>
      </c>
      <c r="I72" s="73">
        <v>994.25</v>
      </c>
      <c r="J72" s="74">
        <f t="shared" si="20"/>
        <v>1460.68</v>
      </c>
      <c r="K72" s="70">
        <f t="shared" si="21"/>
        <v>0.68067612344935235</v>
      </c>
      <c r="L72" s="75">
        <f t="shared" si="22"/>
        <v>0.31932387655064765</v>
      </c>
    </row>
    <row r="73" spans="2:12" x14ac:dyDescent="0.25">
      <c r="B73" s="66" t="s">
        <v>105</v>
      </c>
      <c r="C73" s="67">
        <v>128300</v>
      </c>
      <c r="D73" s="68">
        <v>270100</v>
      </c>
      <c r="E73" s="69">
        <v>398400</v>
      </c>
      <c r="F73" s="70">
        <f t="shared" si="18"/>
        <v>0.67796184738955823</v>
      </c>
      <c r="G73" s="71">
        <f t="shared" si="19"/>
        <v>0.32203815261044177</v>
      </c>
      <c r="H73" s="72">
        <v>446.16</v>
      </c>
      <c r="I73" s="73">
        <v>722.35</v>
      </c>
      <c r="J73" s="74">
        <f t="shared" si="20"/>
        <v>1168.51</v>
      </c>
      <c r="K73" s="70">
        <f t="shared" si="21"/>
        <v>0.6181804177970236</v>
      </c>
      <c r="L73" s="75">
        <f t="shared" si="22"/>
        <v>0.38181958220297646</v>
      </c>
    </row>
    <row r="74" spans="2:12" x14ac:dyDescent="0.25">
      <c r="B74" s="66" t="s">
        <v>108</v>
      </c>
      <c r="C74" s="67">
        <v>138100</v>
      </c>
      <c r="D74" s="68">
        <v>249300</v>
      </c>
      <c r="E74" s="69">
        <v>387400</v>
      </c>
      <c r="F74" s="70">
        <f t="shared" si="18"/>
        <v>0.64352090862157973</v>
      </c>
      <c r="G74" s="71">
        <f t="shared" si="19"/>
        <v>0.35647909137842021</v>
      </c>
      <c r="H74" s="72">
        <v>465.25</v>
      </c>
      <c r="I74" s="73">
        <v>681.85</v>
      </c>
      <c r="J74" s="74">
        <f t="shared" si="20"/>
        <v>1147.0999999999999</v>
      </c>
      <c r="K74" s="70">
        <f t="shared" si="21"/>
        <v>0.59441199546682943</v>
      </c>
      <c r="L74" s="75">
        <f t="shared" si="22"/>
        <v>0.40558800453317062</v>
      </c>
    </row>
    <row r="75" spans="2:12" x14ac:dyDescent="0.25">
      <c r="B75" s="66" t="s">
        <v>109</v>
      </c>
      <c r="C75" s="67">
        <v>90500</v>
      </c>
      <c r="D75" s="68">
        <v>181800</v>
      </c>
      <c r="E75" s="69">
        <v>272300</v>
      </c>
      <c r="F75" s="70">
        <f t="shared" si="18"/>
        <v>0.66764597869996323</v>
      </c>
      <c r="G75" s="71">
        <f t="shared" si="19"/>
        <v>0.33235402130003672</v>
      </c>
      <c r="H75" s="72">
        <v>372.54</v>
      </c>
      <c r="I75" s="73">
        <v>550.36</v>
      </c>
      <c r="J75" s="74">
        <f t="shared" si="20"/>
        <v>922.90000000000009</v>
      </c>
      <c r="K75" s="70">
        <f t="shared" si="21"/>
        <v>0.5963376313793477</v>
      </c>
      <c r="L75" s="75">
        <f t="shared" si="22"/>
        <v>0.4036623686206523</v>
      </c>
    </row>
    <row r="76" spans="2:12" ht="13.8" thickBot="1" x14ac:dyDescent="0.3">
      <c r="B76" s="79" t="s">
        <v>64</v>
      </c>
      <c r="C76" s="80">
        <f>SUM(C64:C75)</f>
        <v>1302100</v>
      </c>
      <c r="D76" s="81">
        <f>SUM(D64:D75)</f>
        <v>3865800</v>
      </c>
      <c r="E76" s="82">
        <f>SUM(E64:E75)</f>
        <v>5167900</v>
      </c>
      <c r="F76" s="83">
        <f t="shared" si="18"/>
        <v>0.74804079026296943</v>
      </c>
      <c r="G76" s="84">
        <f t="shared" si="19"/>
        <v>0.25195920973703051</v>
      </c>
      <c r="H76" s="85">
        <f>SUM(H64:H75)</f>
        <v>4892.55</v>
      </c>
      <c r="I76" s="86">
        <f>SUM(I64:I75)</f>
        <v>9872.92</v>
      </c>
      <c r="J76" s="87">
        <f>SUM(J64:J75)</f>
        <v>14765.470000000001</v>
      </c>
      <c r="K76" s="83">
        <f t="shared" si="21"/>
        <v>0.66864922010609884</v>
      </c>
      <c r="L76" s="88">
        <f t="shared" si="22"/>
        <v>0.3313507798939011</v>
      </c>
    </row>
    <row r="77" spans="2:12" x14ac:dyDescent="0.25">
      <c r="B77" s="7"/>
      <c r="C77" s="98"/>
      <c r="D77" s="99"/>
      <c r="E77" s="100"/>
      <c r="F77" s="101"/>
      <c r="G77" s="102"/>
      <c r="H77" s="103"/>
      <c r="I77" s="104"/>
      <c r="J77" s="105"/>
      <c r="K77" s="101"/>
      <c r="L77" s="102"/>
    </row>
    <row r="78" spans="2:12" x14ac:dyDescent="0.25">
      <c r="B78" s="7"/>
      <c r="C78" s="98"/>
      <c r="D78" s="99"/>
      <c r="E78" s="100"/>
      <c r="F78" s="101"/>
      <c r="G78" s="102"/>
      <c r="H78" s="103"/>
      <c r="I78" s="104"/>
      <c r="J78" s="105"/>
      <c r="K78" s="101"/>
      <c r="L78" s="102"/>
    </row>
    <row r="79" spans="2:12" ht="3.75" customHeight="1" thickBot="1" x14ac:dyDescent="0.3"/>
    <row r="80" spans="2:12" s="106" customFormat="1" ht="21" x14ac:dyDescent="0.4">
      <c r="B80" s="263" t="s">
        <v>106</v>
      </c>
      <c r="C80" s="258"/>
      <c r="D80" s="258"/>
      <c r="E80" s="258"/>
      <c r="F80" s="258"/>
      <c r="G80" s="258"/>
      <c r="H80" s="258"/>
      <c r="I80" s="258"/>
      <c r="J80" s="258"/>
      <c r="K80" s="258"/>
      <c r="L80" s="259"/>
    </row>
    <row r="81" spans="2:12" ht="20.25" customHeight="1" thickBot="1" x14ac:dyDescent="0.35">
      <c r="B81" s="260" t="s">
        <v>107</v>
      </c>
      <c r="C81" s="264"/>
      <c r="D81" s="264"/>
      <c r="E81" s="264"/>
      <c r="F81" s="264"/>
      <c r="G81" s="264"/>
      <c r="H81" s="264"/>
      <c r="I81" s="264"/>
      <c r="J81" s="264"/>
      <c r="K81" s="264"/>
      <c r="L81" s="265"/>
    </row>
    <row r="82" spans="2:12" ht="13.8" thickBot="1" x14ac:dyDescent="0.3">
      <c r="B82" s="107" t="s">
        <v>46</v>
      </c>
      <c r="C82" s="108" t="s">
        <v>47</v>
      </c>
      <c r="D82" s="109" t="s">
        <v>7</v>
      </c>
      <c r="E82" s="110" t="s">
        <v>48</v>
      </c>
      <c r="F82" s="109" t="s">
        <v>49</v>
      </c>
      <c r="G82" s="111" t="s">
        <v>50</v>
      </c>
      <c r="H82" s="108" t="s">
        <v>5</v>
      </c>
      <c r="I82" s="109" t="s">
        <v>8</v>
      </c>
      <c r="J82" s="110" t="s">
        <v>51</v>
      </c>
      <c r="K82" s="109" t="s">
        <v>49</v>
      </c>
      <c r="L82" s="111" t="s">
        <v>50</v>
      </c>
    </row>
    <row r="83" spans="2:12" x14ac:dyDescent="0.25">
      <c r="B83" s="55"/>
      <c r="C83" s="56"/>
      <c r="D83" s="57"/>
      <c r="E83" s="58"/>
      <c r="F83" s="57"/>
      <c r="G83" s="59"/>
      <c r="H83" s="56"/>
      <c r="I83" s="57"/>
      <c r="J83" s="58"/>
      <c r="K83" s="57"/>
      <c r="L83" s="59"/>
    </row>
    <row r="84" spans="2:12" x14ac:dyDescent="0.25">
      <c r="B84" s="66" t="s">
        <v>111</v>
      </c>
      <c r="C84" s="67">
        <v>50200</v>
      </c>
      <c r="D84" s="68">
        <v>65800</v>
      </c>
      <c r="E84" s="69">
        <f>SUM(C84:D84)</f>
        <v>116000</v>
      </c>
      <c r="F84" s="70">
        <f>D84/E84</f>
        <v>0.5672413793103448</v>
      </c>
      <c r="G84" s="71">
        <f>C84/E84</f>
        <v>0.43275862068965515</v>
      </c>
      <c r="H84" s="72">
        <v>294.83</v>
      </c>
      <c r="I84" s="73">
        <v>325.59000000000003</v>
      </c>
      <c r="J84" s="74">
        <f>SUM(H84:I84)</f>
        <v>620.42000000000007</v>
      </c>
      <c r="K84" s="70">
        <f>I84/J84</f>
        <v>0.52478965861835525</v>
      </c>
      <c r="L84" s="75">
        <f>H84/J84</f>
        <v>0.47521034138164459</v>
      </c>
    </row>
    <row r="85" spans="2:12" x14ac:dyDescent="0.25">
      <c r="B85" s="66" t="s">
        <v>112</v>
      </c>
      <c r="C85" s="67">
        <v>130700</v>
      </c>
      <c r="D85" s="68">
        <v>251300</v>
      </c>
      <c r="E85" s="69">
        <f>SUM(C85:D85)</f>
        <v>382000</v>
      </c>
      <c r="F85" s="70">
        <f t="shared" ref="F85:F96" si="23">D85/E85</f>
        <v>0.6578534031413612</v>
      </c>
      <c r="G85" s="71">
        <f t="shared" ref="G85:G96" si="24">C85/E85</f>
        <v>0.34214659685863874</v>
      </c>
      <c r="H85" s="72">
        <v>450.82</v>
      </c>
      <c r="I85" s="73">
        <v>685.71</v>
      </c>
      <c r="J85" s="74">
        <f>SUM(H85:I85)</f>
        <v>1136.53</v>
      </c>
      <c r="K85" s="70">
        <f t="shared" ref="K85:K95" si="25">I85/J85</f>
        <v>0.60333647154056647</v>
      </c>
      <c r="L85" s="75">
        <f t="shared" ref="L85:L95" si="26">H85/J85</f>
        <v>0.39666352845943353</v>
      </c>
    </row>
    <row r="86" spans="2:12" x14ac:dyDescent="0.25">
      <c r="B86" s="66" t="s">
        <v>113</v>
      </c>
      <c r="C86" s="67">
        <v>145900</v>
      </c>
      <c r="D86" s="68">
        <v>324200</v>
      </c>
      <c r="E86" s="69">
        <f>SUM(C86:D86)</f>
        <v>470100</v>
      </c>
      <c r="F86" s="70">
        <f t="shared" si="23"/>
        <v>0.68964050202084659</v>
      </c>
      <c r="G86" s="71">
        <f t="shared" si="24"/>
        <v>0.31035949797915335</v>
      </c>
      <c r="H86" s="72">
        <v>480.46000000000004</v>
      </c>
      <c r="I86" s="73">
        <v>827.71</v>
      </c>
      <c r="J86" s="74">
        <f t="shared" ref="J86:J95" si="27">SUM(H86:I86)</f>
        <v>1308.17</v>
      </c>
      <c r="K86" s="70">
        <f t="shared" si="25"/>
        <v>0.63272357568205961</v>
      </c>
      <c r="L86" s="75">
        <f t="shared" si="26"/>
        <v>0.36727642431794033</v>
      </c>
    </row>
    <row r="87" spans="2:12" x14ac:dyDescent="0.25">
      <c r="B87" s="66" t="s">
        <v>114</v>
      </c>
      <c r="C87" s="67">
        <v>214000</v>
      </c>
      <c r="D87" s="68">
        <v>276000</v>
      </c>
      <c r="E87" s="69">
        <f t="shared" ref="E87:E95" si="28">SUM(C87:D87)</f>
        <v>490000</v>
      </c>
      <c r="F87" s="70">
        <f t="shared" si="23"/>
        <v>0.56326530612244896</v>
      </c>
      <c r="G87" s="71">
        <f t="shared" si="24"/>
        <v>0.43673469387755104</v>
      </c>
      <c r="H87" s="72">
        <v>613.07999999999993</v>
      </c>
      <c r="I87" s="73">
        <v>733.83</v>
      </c>
      <c r="J87" s="74">
        <f t="shared" si="27"/>
        <v>1346.9099999999999</v>
      </c>
      <c r="K87" s="70">
        <f t="shared" si="25"/>
        <v>0.54482482125754517</v>
      </c>
      <c r="L87" s="75">
        <f t="shared" si="26"/>
        <v>0.45517517874245494</v>
      </c>
    </row>
    <row r="88" spans="2:12" x14ac:dyDescent="0.25">
      <c r="B88" s="66" t="s">
        <v>22</v>
      </c>
      <c r="C88" s="67">
        <v>292900</v>
      </c>
      <c r="D88" s="68">
        <v>393800</v>
      </c>
      <c r="E88" s="69">
        <f t="shared" si="28"/>
        <v>686700</v>
      </c>
      <c r="F88" s="70">
        <f t="shared" si="23"/>
        <v>0.5734673074122616</v>
      </c>
      <c r="G88" s="71">
        <f t="shared" si="24"/>
        <v>0.42653269258773846</v>
      </c>
      <c r="H88" s="72">
        <v>766.76</v>
      </c>
      <c r="I88" s="73">
        <v>963.28</v>
      </c>
      <c r="J88" s="74">
        <f t="shared" si="27"/>
        <v>1730.04</v>
      </c>
      <c r="K88" s="70">
        <f t="shared" si="25"/>
        <v>0.55679637465029708</v>
      </c>
      <c r="L88" s="75">
        <f t="shared" si="26"/>
        <v>0.44320362534970292</v>
      </c>
    </row>
    <row r="89" spans="2:12" x14ac:dyDescent="0.25">
      <c r="B89" s="66" t="s">
        <v>115</v>
      </c>
      <c r="C89" s="67">
        <v>286100</v>
      </c>
      <c r="D89" s="68">
        <v>473700</v>
      </c>
      <c r="E89" s="69">
        <f t="shared" si="28"/>
        <v>759800</v>
      </c>
      <c r="F89" s="70">
        <f t="shared" si="23"/>
        <v>0.62345354040536982</v>
      </c>
      <c r="G89" s="71">
        <f t="shared" si="24"/>
        <v>0.37654645959463018</v>
      </c>
      <c r="H89" s="72">
        <v>753.51</v>
      </c>
      <c r="I89" s="73">
        <v>1118.9000000000001</v>
      </c>
      <c r="J89" s="74">
        <f t="shared" si="27"/>
        <v>1872.41</v>
      </c>
      <c r="K89" s="70">
        <f t="shared" si="25"/>
        <v>0.59757211294534851</v>
      </c>
      <c r="L89" s="75">
        <f t="shared" si="26"/>
        <v>0.40242788705465149</v>
      </c>
    </row>
    <row r="90" spans="2:12" x14ac:dyDescent="0.25">
      <c r="B90" s="66" t="s">
        <v>116</v>
      </c>
      <c r="C90" s="67">
        <v>126500</v>
      </c>
      <c r="D90" s="68">
        <v>282000</v>
      </c>
      <c r="E90" s="69">
        <f t="shared" si="28"/>
        <v>408500</v>
      </c>
      <c r="F90" s="70">
        <f t="shared" si="23"/>
        <v>0.69033047735618114</v>
      </c>
      <c r="G90" s="71">
        <f t="shared" si="24"/>
        <v>0.30966952264381886</v>
      </c>
      <c r="H90" s="72">
        <v>442.64</v>
      </c>
      <c r="I90" s="73">
        <v>745.51</v>
      </c>
      <c r="J90" s="74">
        <f t="shared" si="27"/>
        <v>1188.1500000000001</v>
      </c>
      <c r="K90" s="70">
        <f t="shared" si="25"/>
        <v>0.62745444598745947</v>
      </c>
      <c r="L90" s="75">
        <f t="shared" si="26"/>
        <v>0.37254555401254047</v>
      </c>
    </row>
    <row r="91" spans="2:12" x14ac:dyDescent="0.25">
      <c r="B91" s="66" t="s">
        <v>117</v>
      </c>
      <c r="C91" s="67">
        <v>161300</v>
      </c>
      <c r="D91" s="68">
        <v>265100</v>
      </c>
      <c r="E91" s="69">
        <f t="shared" si="28"/>
        <v>426400</v>
      </c>
      <c r="F91" s="70">
        <f t="shared" si="23"/>
        <v>0.62171669793621009</v>
      </c>
      <c r="G91" s="71">
        <f t="shared" si="24"/>
        <v>0.37828330206378985</v>
      </c>
      <c r="H91" s="72">
        <v>510.42999999999995</v>
      </c>
      <c r="I91" s="73">
        <v>712.59</v>
      </c>
      <c r="J91" s="74">
        <f t="shared" si="27"/>
        <v>1223.02</v>
      </c>
      <c r="K91" s="70">
        <f t="shared" si="25"/>
        <v>0.58264787166195164</v>
      </c>
      <c r="L91" s="75">
        <f t="shared" si="26"/>
        <v>0.41735212833804841</v>
      </c>
    </row>
    <row r="92" spans="2:12" x14ac:dyDescent="0.25">
      <c r="B92" s="66" t="s">
        <v>118</v>
      </c>
      <c r="C92" s="67">
        <v>187400</v>
      </c>
      <c r="D92" s="68">
        <v>268200</v>
      </c>
      <c r="E92" s="69">
        <f t="shared" si="28"/>
        <v>455600</v>
      </c>
      <c r="F92" s="70">
        <f t="shared" si="23"/>
        <v>0.58867427568042141</v>
      </c>
      <c r="G92" s="71">
        <f t="shared" si="24"/>
        <v>0.41132572431957859</v>
      </c>
      <c r="H92" s="72">
        <v>561.26</v>
      </c>
      <c r="I92" s="73">
        <v>718.6400000000001</v>
      </c>
      <c r="J92" s="74">
        <f t="shared" si="27"/>
        <v>1279.9000000000001</v>
      </c>
      <c r="K92" s="70">
        <f t="shared" si="25"/>
        <v>0.56148136573169782</v>
      </c>
      <c r="L92" s="75">
        <f t="shared" si="26"/>
        <v>0.43851863426830218</v>
      </c>
    </row>
    <row r="93" spans="2:12" x14ac:dyDescent="0.25">
      <c r="B93" s="66" t="s">
        <v>119</v>
      </c>
      <c r="C93" s="67">
        <v>254200</v>
      </c>
      <c r="D93" s="68">
        <v>411700</v>
      </c>
      <c r="E93" s="69">
        <f t="shared" si="28"/>
        <v>665900</v>
      </c>
      <c r="F93" s="70">
        <f t="shared" si="23"/>
        <v>0.61826100015017271</v>
      </c>
      <c r="G93" s="71">
        <f t="shared" si="24"/>
        <v>0.38173899984982729</v>
      </c>
      <c r="H93" s="72">
        <v>691.37</v>
      </c>
      <c r="I93" s="73">
        <v>1056.5500000000002</v>
      </c>
      <c r="J93" s="74">
        <f t="shared" si="27"/>
        <v>1747.92</v>
      </c>
      <c r="K93" s="70">
        <f t="shared" si="25"/>
        <v>0.60446130257677699</v>
      </c>
      <c r="L93" s="75">
        <f t="shared" si="26"/>
        <v>0.39553869742322301</v>
      </c>
    </row>
    <row r="94" spans="2:12" x14ac:dyDescent="0.25">
      <c r="B94" s="66" t="s">
        <v>120</v>
      </c>
      <c r="C94" s="67">
        <v>240100</v>
      </c>
      <c r="D94" s="68">
        <v>298110</v>
      </c>
      <c r="E94" s="69">
        <f t="shared" si="28"/>
        <v>538210</v>
      </c>
      <c r="F94" s="70">
        <f t="shared" si="23"/>
        <v>0.55389160364913326</v>
      </c>
      <c r="G94" s="71">
        <f t="shared" si="24"/>
        <v>0.44610839635086674</v>
      </c>
      <c r="H94" s="72">
        <v>663.9</v>
      </c>
      <c r="I94" s="73">
        <v>776.88</v>
      </c>
      <c r="J94" s="74">
        <f t="shared" si="27"/>
        <v>1440.78</v>
      </c>
      <c r="K94" s="70">
        <f t="shared" si="25"/>
        <v>0.53920792903843751</v>
      </c>
      <c r="L94" s="75">
        <f t="shared" si="26"/>
        <v>0.46079207096156249</v>
      </c>
    </row>
    <row r="95" spans="2:12" x14ac:dyDescent="0.25">
      <c r="B95" s="66" t="s">
        <v>121</v>
      </c>
      <c r="C95" s="67">
        <v>18700</v>
      </c>
      <c r="D95" s="68">
        <v>32690</v>
      </c>
      <c r="E95" s="69">
        <f t="shared" si="28"/>
        <v>51390</v>
      </c>
      <c r="F95" s="70">
        <f t="shared" si="23"/>
        <v>0.63611597587079194</v>
      </c>
      <c r="G95" s="71">
        <f t="shared" si="24"/>
        <v>0.36388402412920801</v>
      </c>
      <c r="H95" s="72">
        <v>233.65999999999997</v>
      </c>
      <c r="I95" s="73">
        <v>260.72000000000003</v>
      </c>
      <c r="J95" s="74">
        <f t="shared" si="27"/>
        <v>494.38</v>
      </c>
      <c r="K95" s="70">
        <f t="shared" si="25"/>
        <v>0.52736761195841264</v>
      </c>
      <c r="L95" s="75">
        <f t="shared" si="26"/>
        <v>0.47263238804158736</v>
      </c>
    </row>
    <row r="96" spans="2:12" ht="13.8" thickBot="1" x14ac:dyDescent="0.3">
      <c r="B96" s="79" t="s">
        <v>35</v>
      </c>
      <c r="C96" s="80">
        <f>SUM(C84:C95)</f>
        <v>2108000</v>
      </c>
      <c r="D96" s="81">
        <f>SUM(D84:D95)</f>
        <v>3342600</v>
      </c>
      <c r="E96" s="82">
        <f>SUM(E84:E95)</f>
        <v>5450600</v>
      </c>
      <c r="F96" s="83">
        <f t="shared" si="23"/>
        <v>0.61325358676109054</v>
      </c>
      <c r="G96" s="84">
        <f t="shared" si="24"/>
        <v>0.38674641323890946</v>
      </c>
      <c r="H96" s="85">
        <f>SUM(H84:H95)</f>
        <v>6462.7199999999993</v>
      </c>
      <c r="I96" s="86">
        <f>SUM(I84:I95)</f>
        <v>8925.91</v>
      </c>
      <c r="J96" s="87">
        <f>SUM(J84:J95)</f>
        <v>15388.63</v>
      </c>
      <c r="K96" s="83">
        <f>I96/J96</f>
        <v>0.58003279044333378</v>
      </c>
      <c r="L96" s="88">
        <f>H96/J96</f>
        <v>0.41996720955666617</v>
      </c>
    </row>
    <row r="98" spans="2:12" ht="13.8" thickBot="1" x14ac:dyDescent="0.3"/>
    <row r="99" spans="2:12" ht="21" x14ac:dyDescent="0.4">
      <c r="B99" s="263" t="s">
        <v>106</v>
      </c>
      <c r="C99" s="258"/>
      <c r="D99" s="258"/>
      <c r="E99" s="258"/>
      <c r="F99" s="258"/>
      <c r="G99" s="258"/>
      <c r="H99" s="258"/>
      <c r="I99" s="258"/>
      <c r="J99" s="258"/>
      <c r="K99" s="258"/>
      <c r="L99" s="259"/>
    </row>
    <row r="100" spans="2:12" ht="16.2" thickBot="1" x14ac:dyDescent="0.35">
      <c r="B100" s="260" t="s">
        <v>124</v>
      </c>
      <c r="C100" s="264"/>
      <c r="D100" s="264"/>
      <c r="E100" s="264"/>
      <c r="F100" s="264"/>
      <c r="G100" s="264"/>
      <c r="H100" s="264"/>
      <c r="I100" s="264"/>
      <c r="J100" s="264"/>
      <c r="K100" s="264"/>
      <c r="L100" s="265"/>
    </row>
    <row r="101" spans="2:12" ht="13.8" thickBot="1" x14ac:dyDescent="0.3">
      <c r="B101" s="107" t="s">
        <v>46</v>
      </c>
      <c r="C101" s="108" t="s">
        <v>47</v>
      </c>
      <c r="D101" s="109" t="s">
        <v>7</v>
      </c>
      <c r="E101" s="110" t="s">
        <v>48</v>
      </c>
      <c r="F101" s="109" t="s">
        <v>49</v>
      </c>
      <c r="G101" s="111" t="s">
        <v>50</v>
      </c>
      <c r="H101" s="108" t="s">
        <v>5</v>
      </c>
      <c r="I101" s="109" t="s">
        <v>8</v>
      </c>
      <c r="J101" s="110" t="s">
        <v>51</v>
      </c>
      <c r="K101" s="109" t="s">
        <v>49</v>
      </c>
      <c r="L101" s="111" t="s">
        <v>50</v>
      </c>
    </row>
    <row r="102" spans="2:12" x14ac:dyDescent="0.25">
      <c r="B102" s="55"/>
      <c r="C102" s="56"/>
      <c r="D102" s="57"/>
      <c r="E102" s="58"/>
      <c r="F102" s="57"/>
      <c r="G102" s="59"/>
      <c r="H102" s="56"/>
      <c r="I102" s="57"/>
      <c r="J102" s="58"/>
      <c r="K102" s="57"/>
      <c r="L102" s="59"/>
    </row>
    <row r="103" spans="2:12" x14ac:dyDescent="0.25">
      <c r="B103" s="66" t="s">
        <v>111</v>
      </c>
      <c r="C103" s="67">
        <f>'2012 Monthly Meters'!C13</f>
        <v>67600</v>
      </c>
      <c r="D103" s="68">
        <f>'2012 Monthly Meters'!I13</f>
        <v>194000</v>
      </c>
      <c r="E103" s="69">
        <f>SUM(C103:D103)</f>
        <v>261600</v>
      </c>
      <c r="F103" s="70">
        <f>D103/E103</f>
        <v>0.74159021406727832</v>
      </c>
      <c r="G103" s="71">
        <f>C103/E103</f>
        <v>0.25840978593272174</v>
      </c>
      <c r="H103" s="72">
        <f>'2012 Monthly Meters'!E13</f>
        <v>335.71</v>
      </c>
      <c r="I103" s="73">
        <f>'2012 Monthly Meters'!K13</f>
        <v>574.13</v>
      </c>
      <c r="J103" s="74">
        <f>SUM(H103:I103)</f>
        <v>909.83999999999992</v>
      </c>
      <c r="K103" s="70">
        <f>I103/J103</f>
        <v>0.63102303701749762</v>
      </c>
      <c r="L103" s="75">
        <f>H103/J103</f>
        <v>0.36897696298250243</v>
      </c>
    </row>
    <row r="104" spans="2:12" x14ac:dyDescent="0.25">
      <c r="B104" s="66" t="s">
        <v>112</v>
      </c>
      <c r="C104" s="67">
        <f>'2012 Monthly Meters'!C26</f>
        <v>62900</v>
      </c>
      <c r="D104" s="68">
        <f>'2012 Monthly Meters'!I26</f>
        <v>130100</v>
      </c>
      <c r="E104" s="69">
        <f>SUM(C104:D104)</f>
        <v>193000</v>
      </c>
      <c r="F104" s="70">
        <f t="shared" ref="F104:F114" si="29">D104/E104</f>
        <v>0.67409326424870464</v>
      </c>
      <c r="G104" s="71">
        <f t="shared" ref="G104:G114" si="30">C104/E104</f>
        <v>0.32590673575129536</v>
      </c>
      <c r="H104" s="72">
        <f>'2012 Monthly Meters'!E26</f>
        <v>318.77999999999997</v>
      </c>
      <c r="I104" s="73">
        <f>'2012 Monthly Meters'!K26</f>
        <v>449.65</v>
      </c>
      <c r="J104" s="74">
        <f>SUM(H104:I104)</f>
        <v>768.43</v>
      </c>
      <c r="K104" s="70">
        <f t="shared" ref="K104:K114" si="31">I104/J104</f>
        <v>0.58515414546542954</v>
      </c>
      <c r="L104" s="75">
        <f t="shared" ref="L104:L114" si="32">H104/J104</f>
        <v>0.41484585453457046</v>
      </c>
    </row>
    <row r="105" spans="2:12" x14ac:dyDescent="0.25">
      <c r="B105" s="66" t="s">
        <v>113</v>
      </c>
      <c r="C105" s="67">
        <f>'2012 Monthly Meters'!C38</f>
        <v>65900</v>
      </c>
      <c r="D105" s="68">
        <f>'2012 Monthly Meters'!I38</f>
        <v>179600</v>
      </c>
      <c r="E105" s="69">
        <f>SUM(C105:D105)</f>
        <v>245500</v>
      </c>
      <c r="F105" s="70">
        <f t="shared" si="29"/>
        <v>0.73156822810590627</v>
      </c>
      <c r="G105" s="71">
        <f t="shared" si="30"/>
        <v>0.26843177189409367</v>
      </c>
      <c r="H105" s="72">
        <f>'2012 Monthly Meters'!E38</f>
        <v>324.64</v>
      </c>
      <c r="I105" s="73">
        <f>'2012 Monthly Meters'!K38</f>
        <v>546.06999999999994</v>
      </c>
      <c r="J105" s="74">
        <f t="shared" ref="J105:J114" si="33">SUM(H105:I105)</f>
        <v>870.70999999999992</v>
      </c>
      <c r="K105" s="70">
        <f t="shared" si="31"/>
        <v>0.62715485063913357</v>
      </c>
      <c r="L105" s="75">
        <f t="shared" si="32"/>
        <v>0.37284514936086643</v>
      </c>
    </row>
    <row r="106" spans="2:12" x14ac:dyDescent="0.25">
      <c r="B106" s="66" t="s">
        <v>114</v>
      </c>
      <c r="C106" s="67">
        <f>'2012 Monthly Meters'!C50</f>
        <v>122900</v>
      </c>
      <c r="D106" s="68">
        <f>'2012 Monthly Meters'!I50</f>
        <v>261400</v>
      </c>
      <c r="E106" s="69">
        <f t="shared" ref="E106:E114" si="34">SUM(C106:D106)</f>
        <v>384300</v>
      </c>
      <c r="F106" s="70">
        <f t="shared" si="29"/>
        <v>0.68019776216497529</v>
      </c>
      <c r="G106" s="71">
        <f t="shared" si="30"/>
        <v>0.31980223783502471</v>
      </c>
      <c r="H106" s="72">
        <f>'2012 Monthly Meters'!E50</f>
        <v>435.63</v>
      </c>
      <c r="I106" s="73">
        <f>'2012 Monthly Meters'!K50</f>
        <v>705.40000000000009</v>
      </c>
      <c r="J106" s="74">
        <f t="shared" si="33"/>
        <v>1141.0300000000002</v>
      </c>
      <c r="K106" s="70">
        <f t="shared" si="31"/>
        <v>0.61821336862308618</v>
      </c>
      <c r="L106" s="75">
        <f t="shared" si="32"/>
        <v>0.38178663137691377</v>
      </c>
    </row>
    <row r="107" spans="2:12" x14ac:dyDescent="0.25">
      <c r="B107" s="66" t="s">
        <v>22</v>
      </c>
      <c r="C107" s="67">
        <f>'2012 Monthly Meters'!C62</f>
        <v>222400</v>
      </c>
      <c r="D107" s="68">
        <f>'2012 Monthly Meters'!I62</f>
        <v>296500</v>
      </c>
      <c r="E107" s="69">
        <f t="shared" si="34"/>
        <v>518900</v>
      </c>
      <c r="F107" s="70">
        <f t="shared" si="29"/>
        <v>0.57140104066294084</v>
      </c>
      <c r="G107" s="71">
        <f t="shared" si="30"/>
        <v>0.42859895933705916</v>
      </c>
      <c r="H107" s="72">
        <f>'2012 Monthly Meters'!E62</f>
        <v>629.44000000000005</v>
      </c>
      <c r="I107" s="73">
        <f>'2012 Monthly Meters'!K62</f>
        <v>773.76</v>
      </c>
      <c r="J107" s="74">
        <f t="shared" si="33"/>
        <v>1403.2</v>
      </c>
      <c r="K107" s="70">
        <f t="shared" si="31"/>
        <v>0.55142531356898516</v>
      </c>
      <c r="L107" s="75">
        <f t="shared" si="32"/>
        <v>0.44857468643101484</v>
      </c>
    </row>
    <row r="108" spans="2:12" x14ac:dyDescent="0.25">
      <c r="B108" s="66" t="s">
        <v>115</v>
      </c>
      <c r="C108" s="67">
        <f>'2012 Monthly Meters'!C74</f>
        <v>215400</v>
      </c>
      <c r="D108" s="68">
        <f>'2012 Monthly Meters'!I74</f>
        <v>835600</v>
      </c>
      <c r="E108" s="69">
        <f t="shared" si="34"/>
        <v>1051000</v>
      </c>
      <c r="F108" s="70">
        <f t="shared" si="29"/>
        <v>0.79505233111322549</v>
      </c>
      <c r="G108" s="71">
        <f t="shared" si="30"/>
        <v>0.20494766888677449</v>
      </c>
      <c r="H108" s="72">
        <f>'2012 Monthly Meters'!E74</f>
        <v>615.79</v>
      </c>
      <c r="I108" s="73">
        <f>'2012 Monthly Meters'!K74</f>
        <v>1823.75</v>
      </c>
      <c r="J108" s="74">
        <f t="shared" si="33"/>
        <v>2439.54</v>
      </c>
      <c r="K108" s="70">
        <f t="shared" si="31"/>
        <v>0.74757946170179623</v>
      </c>
      <c r="L108" s="75">
        <f t="shared" si="32"/>
        <v>0.25242053829820377</v>
      </c>
    </row>
    <row r="109" spans="2:12" x14ac:dyDescent="0.25">
      <c r="B109" s="66" t="s">
        <v>116</v>
      </c>
      <c r="C109" s="67">
        <f>'2012 Monthly Meters'!C86</f>
        <v>147000</v>
      </c>
      <c r="D109" s="68">
        <f>'2012 Monthly Meters'!I86</f>
        <v>243200</v>
      </c>
      <c r="E109" s="69">
        <f t="shared" si="34"/>
        <v>390200</v>
      </c>
      <c r="F109" s="70">
        <f t="shared" si="29"/>
        <v>0.62327011788826248</v>
      </c>
      <c r="G109" s="71">
        <f t="shared" si="30"/>
        <v>0.37672988211173758</v>
      </c>
      <c r="H109" s="72">
        <f>'2012 Monthly Meters'!E86</f>
        <v>482.58</v>
      </c>
      <c r="I109" s="73">
        <f>'2012 Monthly Meters'!K86</f>
        <v>669.95</v>
      </c>
      <c r="J109" s="74">
        <f t="shared" si="33"/>
        <v>1152.53</v>
      </c>
      <c r="K109" s="70">
        <f t="shared" si="31"/>
        <v>0.58128638733915827</v>
      </c>
      <c r="L109" s="75">
        <f t="shared" si="32"/>
        <v>0.41871361266084178</v>
      </c>
    </row>
    <row r="110" spans="2:12" x14ac:dyDescent="0.25">
      <c r="B110" s="66" t="s">
        <v>117</v>
      </c>
      <c r="C110" s="67">
        <f>'2012 Monthly Meters'!C98</f>
        <v>161300</v>
      </c>
      <c r="D110" s="68">
        <f>'2012 Monthly Meters'!I98</f>
        <v>265100</v>
      </c>
      <c r="E110" s="69">
        <f t="shared" si="34"/>
        <v>426400</v>
      </c>
      <c r="F110" s="70">
        <f t="shared" si="29"/>
        <v>0.62171669793621009</v>
      </c>
      <c r="G110" s="71">
        <f t="shared" si="30"/>
        <v>0.37828330206378985</v>
      </c>
      <c r="H110" s="72">
        <f>'2012 Monthly Meters'!E98</f>
        <v>510.42999999999995</v>
      </c>
      <c r="I110" s="73">
        <f>'2012 Monthly Meters'!K98</f>
        <v>712.59</v>
      </c>
      <c r="J110" s="74">
        <f t="shared" si="33"/>
        <v>1223.02</v>
      </c>
      <c r="K110" s="70">
        <f t="shared" si="31"/>
        <v>0.58264787166195164</v>
      </c>
      <c r="L110" s="75">
        <f t="shared" si="32"/>
        <v>0.41735212833804841</v>
      </c>
    </row>
    <row r="111" spans="2:12" x14ac:dyDescent="0.25">
      <c r="B111" s="66" t="s">
        <v>118</v>
      </c>
      <c r="C111" s="67">
        <f>'2012 Monthly Meters'!C110</f>
        <v>187400</v>
      </c>
      <c r="D111" s="68">
        <f>'2012 Monthly Meters'!I110</f>
        <v>268200</v>
      </c>
      <c r="E111" s="69">
        <f t="shared" si="34"/>
        <v>455600</v>
      </c>
      <c r="F111" s="70">
        <f t="shared" si="29"/>
        <v>0.58867427568042141</v>
      </c>
      <c r="G111" s="71">
        <f t="shared" si="30"/>
        <v>0.41132572431957859</v>
      </c>
      <c r="H111" s="72">
        <f>'2012 Monthly Meters'!E110</f>
        <v>561.26</v>
      </c>
      <c r="I111" s="73">
        <f>'2012 Monthly Meters'!K110</f>
        <v>718.6400000000001</v>
      </c>
      <c r="J111" s="74">
        <f t="shared" si="33"/>
        <v>1279.9000000000001</v>
      </c>
      <c r="K111" s="70">
        <f t="shared" si="31"/>
        <v>0.56148136573169782</v>
      </c>
      <c r="L111" s="75">
        <f t="shared" si="32"/>
        <v>0.43851863426830218</v>
      </c>
    </row>
    <row r="112" spans="2:12" x14ac:dyDescent="0.25">
      <c r="B112" s="66" t="s">
        <v>119</v>
      </c>
      <c r="C112" s="67">
        <f>'2012 Monthly Meters'!C122</f>
        <v>241000</v>
      </c>
      <c r="D112" s="68">
        <f>'2012 Monthly Meters'!I122</f>
        <v>450000</v>
      </c>
      <c r="E112" s="69">
        <f t="shared" si="34"/>
        <v>691000</v>
      </c>
      <c r="F112" s="70">
        <f t="shared" si="29"/>
        <v>0.65123010130246017</v>
      </c>
      <c r="G112" s="71">
        <f t="shared" si="30"/>
        <v>0.34876989869753977</v>
      </c>
      <c r="H112" s="72">
        <f>'2012 Monthly Meters'!E122</f>
        <v>663.72</v>
      </c>
      <c r="I112" s="73">
        <f>'2012 Monthly Meters'!K122</f>
        <v>1072.75</v>
      </c>
      <c r="J112" s="74">
        <f t="shared" si="33"/>
        <v>1736.47</v>
      </c>
      <c r="K112" s="70">
        <f t="shared" si="31"/>
        <v>0.61777629328465222</v>
      </c>
      <c r="L112" s="75">
        <f t="shared" si="32"/>
        <v>0.38222370671534783</v>
      </c>
    </row>
    <row r="113" spans="2:12" x14ac:dyDescent="0.25">
      <c r="B113" s="66" t="s">
        <v>120</v>
      </c>
      <c r="C113" s="67">
        <f>'2012 Monthly Meters'!C134</f>
        <v>241600</v>
      </c>
      <c r="D113" s="68">
        <f>'2012 Monthly Meters'!I134</f>
        <v>371500</v>
      </c>
      <c r="E113" s="69">
        <f t="shared" si="34"/>
        <v>613100</v>
      </c>
      <c r="F113" s="70">
        <f t="shared" si="29"/>
        <v>0.60593704126569892</v>
      </c>
      <c r="G113" s="71">
        <f t="shared" si="30"/>
        <v>0.39406295873430108</v>
      </c>
      <c r="H113" s="72">
        <f>'2012 Monthly Meters'!E134</f>
        <v>666.84999999999991</v>
      </c>
      <c r="I113" s="73">
        <f>'2012 Monthly Meters'!K134</f>
        <v>919.83999999999992</v>
      </c>
      <c r="J113" s="74">
        <f t="shared" si="33"/>
        <v>1586.6899999999998</v>
      </c>
      <c r="K113" s="70">
        <f t="shared" si="31"/>
        <v>0.57972256710510561</v>
      </c>
      <c r="L113" s="75">
        <f t="shared" si="32"/>
        <v>0.42027743289489439</v>
      </c>
    </row>
    <row r="114" spans="2:12" x14ac:dyDescent="0.25">
      <c r="B114" s="66" t="s">
        <v>121</v>
      </c>
      <c r="C114" s="67">
        <f>'2012 Monthly Meters'!C146</f>
        <v>180200</v>
      </c>
      <c r="D114" s="68">
        <f>'2012 Monthly Meters'!I146</f>
        <v>355500</v>
      </c>
      <c r="E114" s="69">
        <f t="shared" si="34"/>
        <v>535700</v>
      </c>
      <c r="F114" s="70">
        <f t="shared" si="29"/>
        <v>0.66361769647190594</v>
      </c>
      <c r="G114" s="71">
        <f t="shared" si="30"/>
        <v>0.33638230352809406</v>
      </c>
      <c r="H114" s="72">
        <f>'2012 Monthly Meters'!E146</f>
        <v>547.24</v>
      </c>
      <c r="I114" s="73">
        <f>'2012 Monthly Meters'!K146</f>
        <v>888.66</v>
      </c>
      <c r="J114" s="74">
        <f t="shared" si="33"/>
        <v>1435.9</v>
      </c>
      <c r="K114" s="70">
        <f t="shared" si="31"/>
        <v>0.61888710913016221</v>
      </c>
      <c r="L114" s="75">
        <f t="shared" si="32"/>
        <v>0.38111289086983774</v>
      </c>
    </row>
    <row r="115" spans="2:12" ht="13.8" thickBot="1" x14ac:dyDescent="0.3">
      <c r="B115" s="79" t="s">
        <v>35</v>
      </c>
      <c r="C115" s="80">
        <f>SUM(C102:C114)</f>
        <v>1915600</v>
      </c>
      <c r="D115" s="81">
        <f>SUM(D102:D114)</f>
        <v>3850700</v>
      </c>
      <c r="E115" s="82">
        <f>SUM(E102:E114)</f>
        <v>5766300</v>
      </c>
      <c r="F115" s="83">
        <f>D115/E115</f>
        <v>0.66779390597089994</v>
      </c>
      <c r="G115" s="84">
        <f>C115/E115</f>
        <v>0.33220609402910012</v>
      </c>
      <c r="H115" s="85">
        <f>SUM(H103:H114)</f>
        <v>6092.07</v>
      </c>
      <c r="I115" s="86">
        <f>SUM(I103:I114)</f>
        <v>9855.19</v>
      </c>
      <c r="J115" s="87">
        <f>SUM(J103:J114)</f>
        <v>15947.26</v>
      </c>
      <c r="K115" s="83">
        <f>I115/J115</f>
        <v>0.61798641271290489</v>
      </c>
      <c r="L115" s="88">
        <f>H115/J115</f>
        <v>0.38201358728709506</v>
      </c>
    </row>
    <row r="117" spans="2:12" ht="13.8" thickBot="1" x14ac:dyDescent="0.3"/>
    <row r="118" spans="2:12" ht="21" x14ac:dyDescent="0.4">
      <c r="B118" s="263" t="s">
        <v>106</v>
      </c>
      <c r="C118" s="258"/>
      <c r="D118" s="258"/>
      <c r="E118" s="258"/>
      <c r="F118" s="258"/>
      <c r="G118" s="258"/>
      <c r="H118" s="258"/>
      <c r="I118" s="258"/>
      <c r="J118" s="258"/>
      <c r="K118" s="258"/>
      <c r="L118" s="259"/>
    </row>
    <row r="119" spans="2:12" ht="16.2" thickBot="1" x14ac:dyDescent="0.35">
      <c r="B119" s="260" t="s">
        <v>129</v>
      </c>
      <c r="C119" s="264"/>
      <c r="D119" s="264"/>
      <c r="E119" s="264"/>
      <c r="F119" s="264"/>
      <c r="G119" s="264"/>
      <c r="H119" s="264"/>
      <c r="I119" s="264"/>
      <c r="J119" s="264"/>
      <c r="K119" s="264"/>
      <c r="L119" s="265"/>
    </row>
    <row r="120" spans="2:12" ht="13.8" thickBot="1" x14ac:dyDescent="0.3">
      <c r="B120" s="107" t="s">
        <v>46</v>
      </c>
      <c r="C120" s="108" t="s">
        <v>47</v>
      </c>
      <c r="D120" s="109" t="s">
        <v>7</v>
      </c>
      <c r="E120" s="110" t="s">
        <v>48</v>
      </c>
      <c r="F120" s="109" t="s">
        <v>49</v>
      </c>
      <c r="G120" s="111" t="s">
        <v>50</v>
      </c>
      <c r="H120" s="108" t="s">
        <v>5</v>
      </c>
      <c r="I120" s="109" t="s">
        <v>8</v>
      </c>
      <c r="J120" s="110" t="s">
        <v>51</v>
      </c>
      <c r="K120" s="109" t="s">
        <v>49</v>
      </c>
      <c r="L120" s="111" t="s">
        <v>50</v>
      </c>
    </row>
    <row r="121" spans="2:12" x14ac:dyDescent="0.25">
      <c r="B121" s="55"/>
      <c r="C121" s="56"/>
      <c r="D121" s="57"/>
      <c r="E121" s="58"/>
      <c r="F121" s="57"/>
      <c r="G121" s="59"/>
      <c r="H121" s="56"/>
      <c r="I121" s="57"/>
      <c r="J121" s="58"/>
      <c r="K121" s="57"/>
      <c r="L121" s="59"/>
    </row>
    <row r="122" spans="2:12" x14ac:dyDescent="0.25">
      <c r="B122" s="66" t="s">
        <v>111</v>
      </c>
      <c r="C122" s="67">
        <f>'2013 Monthly Meters'!C12</f>
        <v>71200</v>
      </c>
      <c r="D122" s="68">
        <f>'2013 Monthly Meters'!I12</f>
        <v>134700</v>
      </c>
      <c r="E122" s="69">
        <f>SUM(C122:D122)</f>
        <v>205900</v>
      </c>
      <c r="F122" s="70">
        <f>D122/E122</f>
        <v>0.65420106847984461</v>
      </c>
      <c r="G122" s="71">
        <f>C122/E122</f>
        <v>0.34579893152015539</v>
      </c>
      <c r="H122" s="72">
        <f>'2013 Monthly Meters'!E12</f>
        <v>334.94</v>
      </c>
      <c r="I122" s="73">
        <f>'2013 Monthly Meters'!K12</f>
        <v>458.63</v>
      </c>
      <c r="J122" s="74">
        <f>SUM(H122:I122)</f>
        <v>793.56999999999994</v>
      </c>
      <c r="K122" s="70">
        <f>I122/J122</f>
        <v>0.57793263354209468</v>
      </c>
      <c r="L122" s="75">
        <f>H122/J122</f>
        <v>0.42206736645790544</v>
      </c>
    </row>
    <row r="123" spans="2:12" x14ac:dyDescent="0.25">
      <c r="B123" s="66" t="s">
        <v>112</v>
      </c>
      <c r="C123" s="67">
        <f>'2013 Monthly Meters'!C25</f>
        <v>26500</v>
      </c>
      <c r="D123" s="68">
        <f>'2013 Monthly Meters'!I25</f>
        <v>57300</v>
      </c>
      <c r="E123" s="69">
        <f>SUM(C123:D123)</f>
        <v>83800</v>
      </c>
      <c r="F123" s="70">
        <f t="shared" ref="F123:F133" si="35">D123/E123</f>
        <v>0.68377088305489264</v>
      </c>
      <c r="G123" s="71">
        <f t="shared" ref="G123:G133" si="36">C123/E123</f>
        <v>0.31622911694510741</v>
      </c>
      <c r="H123" s="72">
        <f>'2013 Monthly Meters'!E25</f>
        <v>248.07999999999998</v>
      </c>
      <c r="I123" s="73">
        <f>'2013 Monthly Meters'!K25</f>
        <v>307.88</v>
      </c>
      <c r="J123" s="74">
        <f>SUM(H123:I123)</f>
        <v>555.96</v>
      </c>
      <c r="K123" s="70">
        <f t="shared" ref="K123:K133" si="37">I123/J123</f>
        <v>0.55378084754298862</v>
      </c>
      <c r="L123" s="75">
        <f t="shared" ref="L123:L133" si="38">H123/J123</f>
        <v>0.44621915245701121</v>
      </c>
    </row>
    <row r="124" spans="2:12" x14ac:dyDescent="0.25">
      <c r="B124" s="66" t="s">
        <v>113</v>
      </c>
      <c r="C124" s="67">
        <f>'2013 Monthly Meters'!C37</f>
        <v>25700</v>
      </c>
      <c r="D124" s="68">
        <f>'2013 Monthly Meters'!I37</f>
        <v>48600</v>
      </c>
      <c r="E124" s="69">
        <f>SUM(C124:D124)</f>
        <v>74300</v>
      </c>
      <c r="F124" s="70">
        <f t="shared" si="35"/>
        <v>0.65410497981157467</v>
      </c>
      <c r="G124" s="71">
        <f t="shared" si="36"/>
        <v>0.34589502018842533</v>
      </c>
      <c r="H124" s="72">
        <f>'2013 Monthly Meters'!E37</f>
        <v>248.66</v>
      </c>
      <c r="I124" s="73">
        <f>'2013 Monthly Meters'!K37</f>
        <v>290.92</v>
      </c>
      <c r="J124" s="74">
        <f t="shared" ref="J124:J133" si="39">SUM(H124:I124)</f>
        <v>539.58000000000004</v>
      </c>
      <c r="K124" s="70">
        <f t="shared" si="37"/>
        <v>0.53916008747544386</v>
      </c>
      <c r="L124" s="75">
        <f t="shared" si="38"/>
        <v>0.46083991252455608</v>
      </c>
    </row>
    <row r="125" spans="2:12" x14ac:dyDescent="0.25">
      <c r="B125" s="66" t="s">
        <v>114</v>
      </c>
      <c r="C125" s="67">
        <f>'2013 Monthly Meters'!C49</f>
        <v>43310</v>
      </c>
      <c r="D125" s="68">
        <f>'2013 Monthly Meters'!I49</f>
        <v>62500</v>
      </c>
      <c r="E125" s="69">
        <f t="shared" ref="E125:E133" si="40">SUM(C125:D125)</f>
        <v>105810</v>
      </c>
      <c r="F125" s="70">
        <f t="shared" si="35"/>
        <v>0.59068141007466213</v>
      </c>
      <c r="G125" s="71">
        <f t="shared" si="36"/>
        <v>0.40931858992533787</v>
      </c>
      <c r="H125" s="72">
        <f>'2013 Monthly Meters'!E49</f>
        <v>280.63</v>
      </c>
      <c r="I125" s="73">
        <f>'2013 Monthly Meters'!K49</f>
        <v>318.03000000000003</v>
      </c>
      <c r="J125" s="74">
        <f t="shared" si="39"/>
        <v>598.66000000000008</v>
      </c>
      <c r="K125" s="70">
        <f t="shared" si="37"/>
        <v>0.53123642802258375</v>
      </c>
      <c r="L125" s="75">
        <f t="shared" si="38"/>
        <v>0.46876357197741614</v>
      </c>
    </row>
    <row r="126" spans="2:12" x14ac:dyDescent="0.25">
      <c r="B126" s="66" t="s">
        <v>22</v>
      </c>
      <c r="C126" s="67">
        <f>'2013 Monthly Meters'!C61</f>
        <v>103390</v>
      </c>
      <c r="D126" s="68">
        <f>'2013 Monthly Meters'!I61</f>
        <v>208500</v>
      </c>
      <c r="E126" s="69">
        <f t="shared" si="40"/>
        <v>311890</v>
      </c>
      <c r="F126" s="70">
        <f t="shared" si="35"/>
        <v>0.66850492160697683</v>
      </c>
      <c r="G126" s="71">
        <f t="shared" si="36"/>
        <v>0.33149507839302317</v>
      </c>
      <c r="H126" s="72">
        <f>'2013 Monthly Meters'!E61</f>
        <v>397.65</v>
      </c>
      <c r="I126" s="73">
        <f>'2013 Monthly Meters'!K61</f>
        <v>602.36</v>
      </c>
      <c r="J126" s="74">
        <f t="shared" si="39"/>
        <v>1000.01</v>
      </c>
      <c r="K126" s="70">
        <f t="shared" si="37"/>
        <v>0.60235397646023536</v>
      </c>
      <c r="L126" s="75">
        <f t="shared" si="38"/>
        <v>0.39764602353976458</v>
      </c>
    </row>
    <row r="127" spans="2:12" x14ac:dyDescent="0.25">
      <c r="B127" s="66" t="s">
        <v>115</v>
      </c>
      <c r="C127" s="67">
        <f>'2013 Monthly Meters'!C73</f>
        <v>111000</v>
      </c>
      <c r="D127" s="68">
        <f>'2013 Monthly Meters'!I73</f>
        <v>228100</v>
      </c>
      <c r="E127" s="69">
        <f t="shared" si="40"/>
        <v>339100</v>
      </c>
      <c r="F127" s="70">
        <f t="shared" si="35"/>
        <v>0.67266293128870536</v>
      </c>
      <c r="G127" s="71">
        <f t="shared" si="36"/>
        <v>0.32733706871129459</v>
      </c>
      <c r="H127" s="72">
        <f>'2013 Monthly Meters'!E73</f>
        <v>412.46</v>
      </c>
      <c r="I127" s="73">
        <f>'2013 Monthly Meters'!K73</f>
        <v>640.54</v>
      </c>
      <c r="J127" s="74">
        <f t="shared" si="39"/>
        <v>1053</v>
      </c>
      <c r="K127" s="70">
        <f t="shared" si="37"/>
        <v>0.60830009496676163</v>
      </c>
      <c r="L127" s="75">
        <f t="shared" si="38"/>
        <v>0.39169990503323837</v>
      </c>
    </row>
    <row r="128" spans="2:12" x14ac:dyDescent="0.25">
      <c r="B128" s="66" t="s">
        <v>116</v>
      </c>
      <c r="C128" s="67">
        <f>'2013 Monthly Meters'!C85</f>
        <v>173500</v>
      </c>
      <c r="D128" s="68">
        <f>'2013 Monthly Meters'!I85</f>
        <v>324900</v>
      </c>
      <c r="E128" s="69">
        <f t="shared" si="40"/>
        <v>498400</v>
      </c>
      <c r="F128" s="70">
        <f t="shared" si="35"/>
        <v>0.6518860353130016</v>
      </c>
      <c r="G128" s="71">
        <f t="shared" si="36"/>
        <v>0.3481139646869984</v>
      </c>
      <c r="H128" s="72">
        <f>'2013 Monthly Meters'!E85</f>
        <v>529.37</v>
      </c>
      <c r="I128" s="73">
        <f>'2013 Monthly Meters'!K85</f>
        <v>821.40999999999985</v>
      </c>
      <c r="J128" s="74">
        <f t="shared" si="39"/>
        <v>1350.7799999999997</v>
      </c>
      <c r="K128" s="70">
        <f t="shared" si="37"/>
        <v>0.60810050489346901</v>
      </c>
      <c r="L128" s="75">
        <f t="shared" si="38"/>
        <v>0.3918994951065311</v>
      </c>
    </row>
    <row r="129" spans="2:12" x14ac:dyDescent="0.25">
      <c r="B129" s="66" t="s">
        <v>117</v>
      </c>
      <c r="C129" s="67">
        <f>'2013 Monthly Meters'!C97</f>
        <v>209600</v>
      </c>
      <c r="D129" s="68">
        <f>'2013 Monthly Meters'!I97</f>
        <v>288400</v>
      </c>
      <c r="E129" s="69">
        <f t="shared" si="40"/>
        <v>498000</v>
      </c>
      <c r="F129" s="70">
        <f t="shared" si="35"/>
        <v>0.57911646586345378</v>
      </c>
      <c r="G129" s="71">
        <f t="shared" si="36"/>
        <v>0.42088353413654617</v>
      </c>
      <c r="H129" s="72">
        <f>'2013 Monthly Meters'!E97</f>
        <v>598.93000000000006</v>
      </c>
      <c r="I129" s="73">
        <f>'2013 Monthly Meters'!K97</f>
        <v>750.97</v>
      </c>
      <c r="J129" s="74">
        <f t="shared" si="39"/>
        <v>1349.9</v>
      </c>
      <c r="K129" s="70">
        <f t="shared" si="37"/>
        <v>0.55631528261352692</v>
      </c>
      <c r="L129" s="75">
        <f t="shared" si="38"/>
        <v>0.44368471738647308</v>
      </c>
    </row>
    <row r="130" spans="2:12" x14ac:dyDescent="0.25">
      <c r="B130" s="66" t="s">
        <v>118</v>
      </c>
      <c r="C130" s="67">
        <f>'2013 Monthly Meters'!C109</f>
        <v>196600</v>
      </c>
      <c r="D130" s="68">
        <f>'2013 Monthly Meters'!I109</f>
        <v>293200</v>
      </c>
      <c r="E130" s="69">
        <f t="shared" si="40"/>
        <v>489800</v>
      </c>
      <c r="F130" s="70">
        <f t="shared" si="35"/>
        <v>0.59861167823601469</v>
      </c>
      <c r="G130" s="71">
        <f t="shared" si="36"/>
        <v>0.40138832176398531</v>
      </c>
      <c r="H130" s="72">
        <f>'2013 Monthly Meters'!E109</f>
        <v>573.80999999999995</v>
      </c>
      <c r="I130" s="73">
        <f>'2013 Monthly Meters'!K109</f>
        <v>764.09</v>
      </c>
      <c r="J130" s="74">
        <f t="shared" si="39"/>
        <v>1337.9</v>
      </c>
      <c r="K130" s="70">
        <f t="shared" si="37"/>
        <v>0.57111144330667463</v>
      </c>
      <c r="L130" s="75">
        <f t="shared" si="38"/>
        <v>0.42888855669332532</v>
      </c>
    </row>
    <row r="131" spans="2:12" x14ac:dyDescent="0.25">
      <c r="B131" s="66" t="s">
        <v>119</v>
      </c>
      <c r="C131" s="67">
        <f>'2013 Monthly Meters'!C121</f>
        <v>152900</v>
      </c>
      <c r="D131" s="68">
        <f>'2013 Monthly Meters'!I121</f>
        <v>286900</v>
      </c>
      <c r="E131" s="69">
        <f t="shared" si="40"/>
        <v>439800</v>
      </c>
      <c r="F131" s="70">
        <f t="shared" si="35"/>
        <v>0.65234197362437474</v>
      </c>
      <c r="G131" s="71">
        <f t="shared" si="36"/>
        <v>0.34765802637562526</v>
      </c>
      <c r="H131" s="72">
        <f>'2013 Monthly Meters'!E121</f>
        <v>489.51</v>
      </c>
      <c r="I131" s="73">
        <f>'2013 Monthly Meters'!K121</f>
        <v>748.06</v>
      </c>
      <c r="J131" s="74">
        <f t="shared" si="39"/>
        <v>1237.57</v>
      </c>
      <c r="K131" s="70">
        <f t="shared" si="37"/>
        <v>0.60445873768756508</v>
      </c>
      <c r="L131" s="75">
        <f t="shared" si="38"/>
        <v>0.39554126231243486</v>
      </c>
    </row>
    <row r="132" spans="2:12" x14ac:dyDescent="0.25">
      <c r="B132" s="66" t="s">
        <v>120</v>
      </c>
      <c r="C132" s="67">
        <f>'2013 Monthly Meters'!C133</f>
        <v>170900</v>
      </c>
      <c r="D132" s="68">
        <f>'2013 Monthly Meters'!I133</f>
        <v>266800</v>
      </c>
      <c r="E132" s="69">
        <f t="shared" si="40"/>
        <v>437700</v>
      </c>
      <c r="F132" s="70">
        <f t="shared" si="35"/>
        <v>0.60954992003655473</v>
      </c>
      <c r="G132" s="71">
        <f t="shared" si="36"/>
        <v>0.39045007996344527</v>
      </c>
      <c r="H132" s="72">
        <f>'2013 Monthly Meters'!E133</f>
        <v>524.24</v>
      </c>
      <c r="I132" s="73">
        <f>'2013 Monthly Meters'!K133</f>
        <v>709.28</v>
      </c>
      <c r="J132" s="74">
        <f t="shared" si="39"/>
        <v>1233.52</v>
      </c>
      <c r="K132" s="70">
        <f t="shared" si="37"/>
        <v>0.57500486412867235</v>
      </c>
      <c r="L132" s="75">
        <f t="shared" si="38"/>
        <v>0.42499513587132759</v>
      </c>
    </row>
    <row r="133" spans="2:12" x14ac:dyDescent="0.25">
      <c r="B133" s="66" t="s">
        <v>121</v>
      </c>
      <c r="C133" s="67">
        <f>'2013 Monthly Meters'!C145</f>
        <v>95500</v>
      </c>
      <c r="D133" s="68">
        <f>'2013 Monthly Meters'!I145</f>
        <v>198300</v>
      </c>
      <c r="E133" s="69">
        <f t="shared" si="40"/>
        <v>293800</v>
      </c>
      <c r="F133" s="70">
        <f t="shared" si="35"/>
        <v>0.67494894486044932</v>
      </c>
      <c r="G133" s="71">
        <f t="shared" si="36"/>
        <v>0.32505105513955074</v>
      </c>
      <c r="H133" s="72">
        <f>'2013 Monthly Meters'!E145</f>
        <v>378.74</v>
      </c>
      <c r="I133" s="73">
        <f>'2013 Monthly Meters'!K145</f>
        <v>577.1</v>
      </c>
      <c r="J133" s="74">
        <f t="shared" si="39"/>
        <v>955.84</v>
      </c>
      <c r="K133" s="70">
        <f t="shared" si="37"/>
        <v>0.60376213592233008</v>
      </c>
      <c r="L133" s="75">
        <f t="shared" si="38"/>
        <v>0.39623786407766992</v>
      </c>
    </row>
    <row r="134" spans="2:12" ht="13.8" thickBot="1" x14ac:dyDescent="0.3">
      <c r="B134" s="79" t="s">
        <v>35</v>
      </c>
      <c r="C134" s="80">
        <f>SUM(C121:C133)</f>
        <v>1380100</v>
      </c>
      <c r="D134" s="81">
        <f>SUM(D121:D133)</f>
        <v>2398200</v>
      </c>
      <c r="E134" s="82">
        <f>SUM(E121:E133)</f>
        <v>3778300</v>
      </c>
      <c r="F134" s="83">
        <f>D134/E134</f>
        <v>0.63472990498372284</v>
      </c>
      <c r="G134" s="84">
        <f>C134/E134</f>
        <v>0.36527009501627716</v>
      </c>
      <c r="H134" s="85">
        <f>SUM(H122:H133)</f>
        <v>5017.0199999999995</v>
      </c>
      <c r="I134" s="86">
        <f>SUM(I122:I133)</f>
        <v>6989.2699999999995</v>
      </c>
      <c r="J134" s="87">
        <f>SUM(J122:J133)</f>
        <v>12006.29</v>
      </c>
      <c r="K134" s="83">
        <f>I134/J134</f>
        <v>0.58213403141186815</v>
      </c>
      <c r="L134" s="88">
        <f>H134/J134</f>
        <v>0.41786596858813163</v>
      </c>
    </row>
    <row r="135" spans="2:12" ht="13.8" thickBot="1" x14ac:dyDescent="0.3"/>
    <row r="136" spans="2:12" ht="21" x14ac:dyDescent="0.4">
      <c r="B136" s="263" t="s">
        <v>106</v>
      </c>
      <c r="C136" s="258"/>
      <c r="D136" s="258"/>
      <c r="E136" s="258"/>
      <c r="F136" s="258"/>
      <c r="G136" s="258"/>
      <c r="H136" s="258"/>
      <c r="I136" s="258"/>
      <c r="J136" s="258"/>
      <c r="K136" s="258"/>
      <c r="L136" s="259"/>
    </row>
    <row r="137" spans="2:12" ht="16.2" thickBot="1" x14ac:dyDescent="0.35">
      <c r="B137" s="260" t="s">
        <v>130</v>
      </c>
      <c r="C137" s="264"/>
      <c r="D137" s="264"/>
      <c r="E137" s="264"/>
      <c r="F137" s="264"/>
      <c r="G137" s="264"/>
      <c r="H137" s="264"/>
      <c r="I137" s="264"/>
      <c r="J137" s="264"/>
      <c r="K137" s="264"/>
      <c r="L137" s="265"/>
    </row>
    <row r="138" spans="2:12" ht="13.8" thickBot="1" x14ac:dyDescent="0.3">
      <c r="B138" s="107" t="s">
        <v>46</v>
      </c>
      <c r="C138" s="108" t="s">
        <v>47</v>
      </c>
      <c r="D138" s="109" t="s">
        <v>7</v>
      </c>
      <c r="E138" s="110" t="s">
        <v>48</v>
      </c>
      <c r="F138" s="109" t="s">
        <v>49</v>
      </c>
      <c r="G138" s="111" t="s">
        <v>50</v>
      </c>
      <c r="H138" s="108" t="s">
        <v>5</v>
      </c>
      <c r="I138" s="109" t="s">
        <v>8</v>
      </c>
      <c r="J138" s="110" t="s">
        <v>51</v>
      </c>
      <c r="K138" s="109" t="s">
        <v>49</v>
      </c>
      <c r="L138" s="111" t="s">
        <v>50</v>
      </c>
    </row>
    <row r="139" spans="2:12" x14ac:dyDescent="0.25">
      <c r="B139" s="55"/>
      <c r="C139" s="56"/>
      <c r="D139" s="57"/>
      <c r="E139" s="58"/>
      <c r="F139" s="57"/>
      <c r="G139" s="59"/>
      <c r="H139" s="56"/>
      <c r="I139" s="57"/>
      <c r="J139" s="58"/>
      <c r="K139" s="57"/>
      <c r="L139" s="59"/>
    </row>
    <row r="140" spans="2:12" x14ac:dyDescent="0.25">
      <c r="B140" s="66" t="s">
        <v>111</v>
      </c>
      <c r="C140" s="67">
        <f>'2014 Monthly Meters'!C12</f>
        <v>88400</v>
      </c>
      <c r="D140" s="68">
        <f>'2014 Monthly Meters'!I12</f>
        <v>169900</v>
      </c>
      <c r="E140" s="69">
        <f>SUM(C140:D140)</f>
        <v>258300</v>
      </c>
      <c r="F140" s="70">
        <f>D140/E140</f>
        <v>0.65776229190863333</v>
      </c>
      <c r="G140" s="71">
        <f>C140/E140</f>
        <v>0.34223770809136661</v>
      </c>
      <c r="H140" s="72">
        <f>'2014 Monthly Meters'!E12</f>
        <v>365.03999999999996</v>
      </c>
      <c r="I140" s="73">
        <f>'2014 Monthly Meters'!K12</f>
        <v>522.31999999999994</v>
      </c>
      <c r="J140" s="74">
        <f>SUM(H140:I140)</f>
        <v>887.3599999999999</v>
      </c>
      <c r="K140" s="70">
        <f>I140/J140</f>
        <v>0.5886224305805986</v>
      </c>
      <c r="L140" s="75">
        <f>H140/J140</f>
        <v>0.4113775694194014</v>
      </c>
    </row>
    <row r="141" spans="2:12" x14ac:dyDescent="0.25">
      <c r="B141" s="66" t="s">
        <v>112</v>
      </c>
      <c r="C141" s="67">
        <f>'2014 Monthly Meters'!C25</f>
        <v>114000</v>
      </c>
      <c r="D141" s="68">
        <f>'2014 Monthly Meters'!I25</f>
        <v>233000</v>
      </c>
      <c r="E141" s="69">
        <f>SUM(C141:D141)</f>
        <v>347000</v>
      </c>
      <c r="F141" s="70">
        <f>D141/E141</f>
        <v>0.67146974063400577</v>
      </c>
      <c r="G141" s="71">
        <f>C141/E141</f>
        <v>0.32853025936599423</v>
      </c>
      <c r="H141" s="72">
        <f>'2014 Monthly Meters'!E25</f>
        <v>414.41999999999996</v>
      </c>
      <c r="I141" s="73">
        <f>'2014 Monthly Meters'!K25</f>
        <v>644.05999999999995</v>
      </c>
      <c r="J141" s="74">
        <f>SUM(H141:I141)</f>
        <v>1058.48</v>
      </c>
      <c r="K141" s="70">
        <f>I141/J141</f>
        <v>0.60847630564583166</v>
      </c>
      <c r="L141" s="75">
        <f>H141/J141</f>
        <v>0.39152369435416817</v>
      </c>
    </row>
    <row r="142" spans="2:12" x14ac:dyDescent="0.25">
      <c r="B142" s="66" t="s">
        <v>113</v>
      </c>
      <c r="C142" s="67">
        <f>'2014 Monthly Meters'!C37</f>
        <v>132600</v>
      </c>
      <c r="D142" s="68">
        <f>'2014 Monthly Meters'!I37</f>
        <v>276100</v>
      </c>
      <c r="E142" s="69">
        <f t="shared" ref="E142:E151" si="41">SUM(C142:D142)</f>
        <v>408700</v>
      </c>
      <c r="F142" s="70">
        <f t="shared" ref="F142:F151" si="42">D142/E142</f>
        <v>0.67555664301443596</v>
      </c>
      <c r="G142" s="71">
        <f t="shared" ref="G142:G151" si="43">C142/E142</f>
        <v>0.32444335698556398</v>
      </c>
      <c r="H142" s="72">
        <f>'2014 Monthly Meters'!E37</f>
        <v>450.34000000000003</v>
      </c>
      <c r="I142" s="73">
        <f>'2014 Monthly Meters'!K37</f>
        <v>727.22</v>
      </c>
      <c r="J142" s="74">
        <f t="shared" ref="J142:J151" si="44">SUM(H142:I142)</f>
        <v>1177.56</v>
      </c>
      <c r="K142" s="70">
        <f t="shared" ref="K142:K151" si="45">I142/J142</f>
        <v>0.61756513468528151</v>
      </c>
      <c r="L142" s="75">
        <f t="shared" ref="L142:L151" si="46">H142/J142</f>
        <v>0.3824348653147186</v>
      </c>
    </row>
    <row r="143" spans="2:12" x14ac:dyDescent="0.25">
      <c r="B143" s="66" t="s">
        <v>114</v>
      </c>
      <c r="C143" s="67">
        <f>'2014 Monthly Meters'!C49</f>
        <v>187100</v>
      </c>
      <c r="D143" s="68">
        <f>'2014 Monthly Meters'!I49</f>
        <v>291500</v>
      </c>
      <c r="E143" s="69">
        <f t="shared" si="41"/>
        <v>478600</v>
      </c>
      <c r="F143" s="70">
        <f t="shared" si="42"/>
        <v>0.60906811533639782</v>
      </c>
      <c r="G143" s="71">
        <f t="shared" si="43"/>
        <v>0.39093188466360218</v>
      </c>
      <c r="H143" s="72">
        <f>'2014 Monthly Meters'!E49</f>
        <v>555.49</v>
      </c>
      <c r="I143" s="73">
        <f>'2014 Monthly Meters'!K49</f>
        <v>756.94</v>
      </c>
      <c r="J143" s="74">
        <f t="shared" si="44"/>
        <v>1312.43</v>
      </c>
      <c r="K143" s="70">
        <f t="shared" si="45"/>
        <v>0.57674695031354051</v>
      </c>
      <c r="L143" s="75">
        <f t="shared" si="46"/>
        <v>0.42325304968645944</v>
      </c>
    </row>
    <row r="144" spans="2:12" x14ac:dyDescent="0.25">
      <c r="B144" s="66" t="s">
        <v>22</v>
      </c>
      <c r="C144" s="67">
        <f>'2014 Monthly Meters'!C61</f>
        <v>170412</v>
      </c>
      <c r="D144" s="68">
        <f>'2014 Monthly Meters'!I61</f>
        <v>314500</v>
      </c>
      <c r="E144" s="69">
        <f t="shared" si="41"/>
        <v>484912</v>
      </c>
      <c r="F144" s="70">
        <f t="shared" si="42"/>
        <v>0.6485712871613819</v>
      </c>
      <c r="G144" s="71">
        <f t="shared" si="43"/>
        <v>0.35142871283861815</v>
      </c>
      <c r="H144" s="72">
        <f>'2014 Monthly Meters'!E61</f>
        <v>523.29999999999995</v>
      </c>
      <c r="I144" s="73">
        <f>'2014 Monthly Meters'!K61</f>
        <v>787.9</v>
      </c>
      <c r="J144" s="74">
        <f t="shared" si="44"/>
        <v>1311.1999999999998</v>
      </c>
      <c r="K144" s="70">
        <f t="shared" si="45"/>
        <v>0.60089993898718741</v>
      </c>
      <c r="L144" s="75">
        <f t="shared" si="46"/>
        <v>0.3991000610128127</v>
      </c>
    </row>
    <row r="145" spans="2:12" x14ac:dyDescent="0.25">
      <c r="B145" s="66" t="s">
        <v>115</v>
      </c>
      <c r="C145" s="67">
        <f>'2014 Monthly Meters'!C73</f>
        <v>387008</v>
      </c>
      <c r="D145" s="68">
        <f>'2014 Monthly Meters'!I73</f>
        <v>598700</v>
      </c>
      <c r="E145" s="69">
        <f t="shared" si="41"/>
        <v>985708</v>
      </c>
      <c r="F145" s="70">
        <f t="shared" si="42"/>
        <v>0.6073806847463955</v>
      </c>
      <c r="G145" s="71">
        <f t="shared" si="43"/>
        <v>0.3926193152536045</v>
      </c>
      <c r="H145" s="72">
        <f>'2014 Monthly Meters'!E73</f>
        <v>941.25</v>
      </c>
      <c r="I145" s="73">
        <f>'2014 Monthly Meters'!K62</f>
        <v>0</v>
      </c>
      <c r="J145" s="74">
        <f t="shared" si="44"/>
        <v>941.25</v>
      </c>
      <c r="K145" s="70">
        <f t="shared" si="45"/>
        <v>0</v>
      </c>
      <c r="L145" s="75">
        <f t="shared" si="46"/>
        <v>1</v>
      </c>
    </row>
    <row r="146" spans="2:12" x14ac:dyDescent="0.25">
      <c r="B146" s="66" t="s">
        <v>116</v>
      </c>
      <c r="C146" s="67">
        <f>'2014 Monthly Meters'!C85</f>
        <v>291480</v>
      </c>
      <c r="D146" s="68">
        <f>'2014 Monthly Meters'!I85</f>
        <v>425100</v>
      </c>
      <c r="E146" s="69">
        <f t="shared" si="41"/>
        <v>716580</v>
      </c>
      <c r="F146" s="70">
        <f t="shared" si="42"/>
        <v>0.59323453068743193</v>
      </c>
      <c r="G146" s="71">
        <f t="shared" si="43"/>
        <v>0.40676546931256802</v>
      </c>
      <c r="H146" s="72">
        <f>'2014 Monthly Meters'!E85</f>
        <v>1534.8600000000001</v>
      </c>
      <c r="I146" s="73">
        <f>'2014 Monthly Meters'!K85</f>
        <v>2027.07</v>
      </c>
      <c r="J146" s="74">
        <f t="shared" si="44"/>
        <v>3561.9300000000003</v>
      </c>
      <c r="K146" s="70">
        <f t="shared" si="45"/>
        <v>0.56909316016878486</v>
      </c>
      <c r="L146" s="75">
        <f t="shared" si="46"/>
        <v>0.43090683983121508</v>
      </c>
    </row>
    <row r="147" spans="2:12" x14ac:dyDescent="0.25">
      <c r="B147" s="66" t="s">
        <v>117</v>
      </c>
      <c r="C147" s="67">
        <f>'2014 Monthly Meters'!C97</f>
        <v>162900</v>
      </c>
      <c r="D147" s="68">
        <f>'2014 Monthly Meters'!I97</f>
        <v>287800</v>
      </c>
      <c r="E147" s="69">
        <f t="shared" si="41"/>
        <v>450700</v>
      </c>
      <c r="F147" s="70">
        <f t="shared" si="42"/>
        <v>0.63856223652096733</v>
      </c>
      <c r="G147" s="71">
        <f t="shared" si="43"/>
        <v>0.36143776347903261</v>
      </c>
      <c r="H147" s="72">
        <f>'2014 Monthly Meters'!E97</f>
        <v>974.46</v>
      </c>
      <c r="I147" s="73">
        <f>'2014 Monthly Meters'!K97</f>
        <v>1417.4900000000002</v>
      </c>
      <c r="J147" s="74">
        <f t="shared" si="44"/>
        <v>2391.9500000000003</v>
      </c>
      <c r="K147" s="70">
        <f t="shared" si="45"/>
        <v>0.59260854114843542</v>
      </c>
      <c r="L147" s="75">
        <f t="shared" si="46"/>
        <v>0.40739145885156458</v>
      </c>
    </row>
    <row r="148" spans="2:12" x14ac:dyDescent="0.25">
      <c r="B148" s="66" t="s">
        <v>118</v>
      </c>
      <c r="C148" s="67">
        <f>'2014 Monthly Meters'!C109</f>
        <v>103000</v>
      </c>
      <c r="D148" s="68">
        <f>'2014 Monthly Meters'!I109</f>
        <v>196400</v>
      </c>
      <c r="E148" s="69">
        <f t="shared" si="41"/>
        <v>299400</v>
      </c>
      <c r="F148" s="70">
        <f t="shared" si="42"/>
        <v>0.65597862391449568</v>
      </c>
      <c r="G148" s="71">
        <f t="shared" si="43"/>
        <v>0.34402137608550432</v>
      </c>
      <c r="H148" s="72">
        <f>'2014 Monthly Meters'!E109</f>
        <v>760.02</v>
      </c>
      <c r="I148" s="73">
        <f>'2014 Monthly Meters'!K109</f>
        <v>1083.69</v>
      </c>
      <c r="J148" s="74">
        <f t="shared" si="44"/>
        <v>1843.71</v>
      </c>
      <c r="K148" s="70">
        <f t="shared" si="45"/>
        <v>0.58777681956489902</v>
      </c>
      <c r="L148" s="75">
        <f t="shared" si="46"/>
        <v>0.41222318043510092</v>
      </c>
    </row>
    <row r="149" spans="2:12" x14ac:dyDescent="0.25">
      <c r="B149" s="66" t="s">
        <v>119</v>
      </c>
      <c r="C149" s="67">
        <f>'2014 Monthly Meters'!C121</f>
        <v>124900</v>
      </c>
      <c r="D149" s="68">
        <f>'2014 Monthly Meters'!I121</f>
        <v>264400</v>
      </c>
      <c r="E149" s="69">
        <f t="shared" si="41"/>
        <v>389300</v>
      </c>
      <c r="F149" s="70">
        <f t="shared" si="42"/>
        <v>0.67916773696378119</v>
      </c>
      <c r="G149" s="71">
        <f t="shared" si="43"/>
        <v>0.32083226303621887</v>
      </c>
      <c r="H149" s="72">
        <f>'2014 Monthly Meters'!E121</f>
        <v>833.8599999999999</v>
      </c>
      <c r="I149" s="73">
        <f>'2014 Monthly Meters'!K121</f>
        <v>1317.02</v>
      </c>
      <c r="J149" s="74">
        <f t="shared" si="44"/>
        <v>2150.88</v>
      </c>
      <c r="K149" s="70">
        <f t="shared" si="45"/>
        <v>0.61231681916238934</v>
      </c>
      <c r="L149" s="75">
        <f t="shared" si="46"/>
        <v>0.38768318083761061</v>
      </c>
    </row>
    <row r="150" spans="2:12" x14ac:dyDescent="0.25">
      <c r="B150" s="66" t="s">
        <v>120</v>
      </c>
      <c r="C150" s="67">
        <f>'2014 Monthly Meters'!C133</f>
        <v>119100</v>
      </c>
      <c r="D150" s="68">
        <f>'2014 Monthly Meters'!I133</f>
        <v>255300</v>
      </c>
      <c r="E150" s="69">
        <f t="shared" si="41"/>
        <v>374400</v>
      </c>
      <c r="F150" s="70">
        <f t="shared" si="42"/>
        <v>0.68189102564102566</v>
      </c>
      <c r="G150" s="71">
        <f t="shared" si="43"/>
        <v>0.31810897435897434</v>
      </c>
      <c r="H150" s="72">
        <f>'2014 Monthly Meters'!E133</f>
        <v>814.29000000000008</v>
      </c>
      <c r="I150" s="73">
        <f>'2014 Monthly Meters'!K133</f>
        <v>1322.71</v>
      </c>
      <c r="J150" s="74">
        <f t="shared" si="44"/>
        <v>2137</v>
      </c>
      <c r="K150" s="70">
        <f t="shared" si="45"/>
        <v>0.61895648104819845</v>
      </c>
      <c r="L150" s="75">
        <f t="shared" si="46"/>
        <v>0.38104351895180161</v>
      </c>
    </row>
    <row r="151" spans="2:12" x14ac:dyDescent="0.25">
      <c r="B151" s="66" t="s">
        <v>121</v>
      </c>
      <c r="C151" s="67">
        <f>'2014 Monthly Meters'!C145</f>
        <v>93500</v>
      </c>
      <c r="D151" s="68">
        <f>'2014 Monthly Meters'!I145</f>
        <v>152700</v>
      </c>
      <c r="E151" s="69">
        <f t="shared" si="41"/>
        <v>246200</v>
      </c>
      <c r="F151" s="70">
        <f t="shared" si="42"/>
        <v>0.62022745735174656</v>
      </c>
      <c r="G151" s="71">
        <f t="shared" si="43"/>
        <v>0.37977254264825344</v>
      </c>
      <c r="H151" s="72">
        <f>'2014 Monthly Meters'!E145</f>
        <v>727.96</v>
      </c>
      <c r="I151" s="73">
        <f>'2014 Monthly Meters'!K145</f>
        <v>927.6099999999999</v>
      </c>
      <c r="J151" s="74">
        <f t="shared" si="44"/>
        <v>1655.57</v>
      </c>
      <c r="K151" s="70">
        <f t="shared" si="45"/>
        <v>0.56029645378932935</v>
      </c>
      <c r="L151" s="75">
        <f t="shared" si="46"/>
        <v>0.4397035462106707</v>
      </c>
    </row>
    <row r="152" spans="2:12" ht="13.8" thickBot="1" x14ac:dyDescent="0.3">
      <c r="B152" s="79" t="s">
        <v>35</v>
      </c>
      <c r="C152" s="80">
        <f>SUM(C139:C151)</f>
        <v>1974400</v>
      </c>
      <c r="D152" s="81">
        <f>SUM(D139:D151)</f>
        <v>3465400</v>
      </c>
      <c r="E152" s="82">
        <f>SUM(E139:E151)</f>
        <v>5439800</v>
      </c>
      <c r="F152" s="83">
        <f>D152/E152</f>
        <v>0.63704547961322111</v>
      </c>
      <c r="G152" s="84">
        <f>C152/E152</f>
        <v>0.36295452038677894</v>
      </c>
      <c r="H152" s="85">
        <f>SUM(H140:H151)</f>
        <v>8895.2900000000009</v>
      </c>
      <c r="I152" s="86">
        <f>SUM(I140:I151)</f>
        <v>11534.030000000002</v>
      </c>
      <c r="J152" s="87">
        <f>SUM(J140:J151)</f>
        <v>20429.32</v>
      </c>
      <c r="K152" s="83">
        <f>I152/J152</f>
        <v>0.56458217894672968</v>
      </c>
      <c r="L152" s="88">
        <f>H152/J152</f>
        <v>0.43541782105327054</v>
      </c>
    </row>
    <row r="153" spans="2:12" ht="13.8" thickBot="1" x14ac:dyDescent="0.3"/>
    <row r="154" spans="2:12" ht="21" x14ac:dyDescent="0.4">
      <c r="B154" s="263" t="s">
        <v>106</v>
      </c>
      <c r="C154" s="258"/>
      <c r="D154" s="258"/>
      <c r="E154" s="258"/>
      <c r="F154" s="258"/>
      <c r="G154" s="258"/>
      <c r="H154" s="258"/>
      <c r="I154" s="258"/>
      <c r="J154" s="258"/>
      <c r="K154" s="258"/>
      <c r="L154" s="259"/>
    </row>
    <row r="155" spans="2:12" ht="16.2" thickBot="1" x14ac:dyDescent="0.35">
      <c r="B155" s="260" t="s">
        <v>132</v>
      </c>
      <c r="C155" s="264"/>
      <c r="D155" s="264"/>
      <c r="E155" s="264"/>
      <c r="F155" s="264"/>
      <c r="G155" s="264"/>
      <c r="H155" s="264"/>
      <c r="I155" s="264"/>
      <c r="J155" s="264"/>
      <c r="K155" s="264"/>
      <c r="L155" s="265"/>
    </row>
    <row r="156" spans="2:12" ht="12.9" customHeight="1" thickBot="1" x14ac:dyDescent="0.3">
      <c r="B156" s="107" t="s">
        <v>46</v>
      </c>
      <c r="C156" s="108" t="s">
        <v>47</v>
      </c>
      <c r="D156" s="109" t="s">
        <v>7</v>
      </c>
      <c r="E156" s="110" t="s">
        <v>48</v>
      </c>
      <c r="F156" s="109" t="s">
        <v>49</v>
      </c>
      <c r="G156" s="111" t="s">
        <v>50</v>
      </c>
      <c r="H156" s="108" t="s">
        <v>5</v>
      </c>
      <c r="I156" s="109" t="s">
        <v>8</v>
      </c>
      <c r="J156" s="110" t="s">
        <v>51</v>
      </c>
      <c r="K156" s="109" t="s">
        <v>49</v>
      </c>
      <c r="L156" s="111" t="s">
        <v>50</v>
      </c>
    </row>
    <row r="157" spans="2:12" ht="12.9" customHeight="1" x14ac:dyDescent="0.25">
      <c r="B157" s="55"/>
      <c r="C157" s="56"/>
      <c r="D157" s="57"/>
      <c r="E157" s="58"/>
      <c r="F157" s="57"/>
      <c r="G157" s="59"/>
      <c r="H157" s="56"/>
      <c r="I157" s="57"/>
      <c r="J157" s="58"/>
      <c r="K157" s="57"/>
      <c r="L157" s="59"/>
    </row>
    <row r="158" spans="2:12" ht="12.9" customHeight="1" x14ac:dyDescent="0.25">
      <c r="B158" s="66" t="s">
        <v>111</v>
      </c>
      <c r="C158" s="67">
        <f>'2015 Monthly Meters'!B12</f>
        <v>108800</v>
      </c>
      <c r="D158" s="68">
        <f>'2015 Monthly Meters'!H12</f>
        <v>241100</v>
      </c>
      <c r="E158" s="69">
        <f>SUM(C158:D158)</f>
        <v>349900</v>
      </c>
      <c r="F158" s="70">
        <f>D158/E158</f>
        <v>0.68905401543298084</v>
      </c>
      <c r="G158" s="71">
        <f>C158/E158</f>
        <v>0.31094598456701916</v>
      </c>
      <c r="H158" s="72">
        <f>'2015 Monthly Meters'!D12</f>
        <v>779.57</v>
      </c>
      <c r="I158" s="73">
        <f>'2015 Monthly Meters'!J12</f>
        <v>1237.78</v>
      </c>
      <c r="J158" s="74">
        <f>SUM(H158:I158)</f>
        <v>2017.35</v>
      </c>
      <c r="K158" s="70">
        <f>I158/J158</f>
        <v>0.61356730364091505</v>
      </c>
      <c r="L158" s="75">
        <f>H158/J158</f>
        <v>0.386432696359085</v>
      </c>
    </row>
    <row r="159" spans="2:12" ht="12.9" customHeight="1" x14ac:dyDescent="0.25">
      <c r="B159" s="66" t="s">
        <v>112</v>
      </c>
      <c r="C159" s="67">
        <f>'2015 Monthly Meters'!B25</f>
        <v>88060</v>
      </c>
      <c r="D159" s="68">
        <f>'2015 Monthly Meters'!H25</f>
        <v>162700</v>
      </c>
      <c r="E159" s="69">
        <f>SUM(C159:D159)</f>
        <v>250760</v>
      </c>
      <c r="F159" s="70">
        <f>D159/E159</f>
        <v>0.64882756420481735</v>
      </c>
      <c r="G159" s="71">
        <f>C159/E159</f>
        <v>0.35117243579518265</v>
      </c>
      <c r="H159" s="72">
        <f>'2015 Monthly Meters'!D25</f>
        <v>711.63</v>
      </c>
      <c r="I159" s="73">
        <f>'2015 Monthly Meters'!J25</f>
        <v>967.7</v>
      </c>
      <c r="J159" s="74">
        <f>SUM(H159:I159)</f>
        <v>1679.33</v>
      </c>
      <c r="K159" s="70">
        <f>I159/J159</f>
        <v>0.57624171544604108</v>
      </c>
      <c r="L159" s="75">
        <f>H159/J159</f>
        <v>0.42375828455395903</v>
      </c>
    </row>
    <row r="160" spans="2:12" ht="12.9" customHeight="1" x14ac:dyDescent="0.25">
      <c r="B160" s="66" t="s">
        <v>113</v>
      </c>
      <c r="C160" s="67">
        <f>'2015 Monthly Meters'!B37</f>
        <v>107100</v>
      </c>
      <c r="D160" s="68">
        <f>'2015 Monthly Meters'!H37</f>
        <v>171300</v>
      </c>
      <c r="E160" s="69">
        <f t="shared" ref="E160:E169" si="47">SUM(C160:D160)</f>
        <v>278400</v>
      </c>
      <c r="F160" s="70">
        <f t="shared" ref="F160:F169" si="48">D160/E160</f>
        <v>0.61530172413793105</v>
      </c>
      <c r="G160" s="71">
        <f t="shared" ref="G160:G169" si="49">C160/E160</f>
        <v>0.38469827586206895</v>
      </c>
      <c r="H160" s="72">
        <f>'2015 Monthly Meters'!D37</f>
        <v>0</v>
      </c>
      <c r="I160" s="73">
        <f>'2015 Monthly Meters'!J37</f>
        <v>0</v>
      </c>
      <c r="J160" s="74">
        <f t="shared" ref="J160:J169" si="50">SUM(H160:I160)</f>
        <v>0</v>
      </c>
      <c r="K160" s="70">
        <f>I160/I170</f>
        <v>0</v>
      </c>
      <c r="L160" s="75">
        <f>H160/H170</f>
        <v>0</v>
      </c>
    </row>
    <row r="161" spans="2:12" ht="12.9" customHeight="1" x14ac:dyDescent="0.25">
      <c r="B161" s="66" t="s">
        <v>114</v>
      </c>
      <c r="C161" s="67">
        <f>'2015 Monthly Meters'!B49</f>
        <v>108600</v>
      </c>
      <c r="D161" s="68">
        <f>'2015 Monthly Meters'!H49</f>
        <v>172400</v>
      </c>
      <c r="E161" s="69">
        <f t="shared" si="47"/>
        <v>281000</v>
      </c>
      <c r="F161" s="70">
        <f t="shared" si="48"/>
        <v>0.61352313167259787</v>
      </c>
      <c r="G161" s="71">
        <f t="shared" si="49"/>
        <v>0.38647686832740213</v>
      </c>
      <c r="H161" s="72">
        <f>'2015 Monthly Meters'!D49</f>
        <v>1484.3999999999999</v>
      </c>
      <c r="I161" s="73">
        <f>'2015 Monthly Meters'!J49</f>
        <v>2212.9699999999998</v>
      </c>
      <c r="J161" s="74">
        <f t="shared" si="50"/>
        <v>3697.37</v>
      </c>
      <c r="K161" s="70">
        <f t="shared" ref="K161:K169" si="51">I161/J161</f>
        <v>0.5985254383521259</v>
      </c>
      <c r="L161" s="75">
        <f t="shared" ref="L161:L169" si="52">H161/J161</f>
        <v>0.40147456164787398</v>
      </c>
    </row>
    <row r="162" spans="2:12" ht="12.9" customHeight="1" x14ac:dyDescent="0.25">
      <c r="B162" s="66" t="s">
        <v>22</v>
      </c>
      <c r="C162" s="67">
        <f>'2015 Monthly Meters'!B61</f>
        <v>94500</v>
      </c>
      <c r="D162" s="68">
        <f>'2015 Monthly Meters'!H61</f>
        <v>154500</v>
      </c>
      <c r="E162" s="69">
        <f t="shared" si="47"/>
        <v>249000</v>
      </c>
      <c r="F162" s="70">
        <f t="shared" si="48"/>
        <v>0.62048192771084343</v>
      </c>
      <c r="G162" s="71">
        <f t="shared" si="49"/>
        <v>0.37951807228915663</v>
      </c>
      <c r="H162" s="72">
        <f>'2015 Monthly Meters'!D61</f>
        <v>731.32999999999993</v>
      </c>
      <c r="I162" s="73">
        <f>'2015 Monthly Meters'!J61</f>
        <v>933.65</v>
      </c>
      <c r="J162" s="74">
        <f t="shared" si="50"/>
        <v>1664.98</v>
      </c>
      <c r="K162" s="70">
        <f t="shared" si="51"/>
        <v>0.56075748657641533</v>
      </c>
      <c r="L162" s="75">
        <f t="shared" si="52"/>
        <v>0.43924251342358461</v>
      </c>
    </row>
    <row r="163" spans="2:12" ht="12.9" customHeight="1" x14ac:dyDescent="0.25">
      <c r="B163" s="66" t="s">
        <v>115</v>
      </c>
      <c r="C163" s="67">
        <f>'2015 Monthly Meters'!B73</f>
        <v>228600</v>
      </c>
      <c r="D163" s="68">
        <f>'2015 Monthly Meters'!H73</f>
        <v>331600</v>
      </c>
      <c r="E163" s="69">
        <f t="shared" si="47"/>
        <v>560200</v>
      </c>
      <c r="F163" s="70">
        <f t="shared" si="48"/>
        <v>0.59193145305248129</v>
      </c>
      <c r="G163" s="71">
        <f t="shared" si="49"/>
        <v>0.40806854694751876</v>
      </c>
      <c r="H163" s="72">
        <f>'2015 Monthly Meters'!D73</f>
        <v>1282.47</v>
      </c>
      <c r="I163" s="73">
        <f>'2015 Monthly Meters'!D73</f>
        <v>1282.47</v>
      </c>
      <c r="J163" s="74">
        <f t="shared" si="50"/>
        <v>2564.94</v>
      </c>
      <c r="K163" s="70">
        <f t="shared" si="51"/>
        <v>0.5</v>
      </c>
      <c r="L163" s="75">
        <f t="shared" si="52"/>
        <v>0.5</v>
      </c>
    </row>
    <row r="164" spans="2:12" ht="12.9" customHeight="1" x14ac:dyDescent="0.25">
      <c r="B164" s="66" t="s">
        <v>116</v>
      </c>
      <c r="C164" s="67">
        <f>'2015 Monthly Meters'!B85</f>
        <v>179300</v>
      </c>
      <c r="D164" s="68">
        <f>'2015 Monthly Meters'!H85</f>
        <v>351100</v>
      </c>
      <c r="E164" s="69">
        <f t="shared" si="47"/>
        <v>530400</v>
      </c>
      <c r="F164" s="70">
        <f t="shared" si="48"/>
        <v>0.66195324283559576</v>
      </c>
      <c r="G164" s="71">
        <f t="shared" si="49"/>
        <v>0.33804675716440424</v>
      </c>
      <c r="H164" s="72">
        <f>'2015 Monthly Meters'!D85</f>
        <v>1052.5300000000002</v>
      </c>
      <c r="I164" s="73">
        <f>'2015 Monthly Meters'!D85</f>
        <v>1052.5300000000002</v>
      </c>
      <c r="J164" s="74">
        <f t="shared" si="50"/>
        <v>2105.0600000000004</v>
      </c>
      <c r="K164" s="70">
        <f t="shared" si="51"/>
        <v>0.5</v>
      </c>
      <c r="L164" s="75">
        <f t="shared" si="52"/>
        <v>0.5</v>
      </c>
    </row>
    <row r="165" spans="2:12" x14ac:dyDescent="0.25">
      <c r="B165" s="66" t="s">
        <v>117</v>
      </c>
      <c r="C165" s="67">
        <f>'2015 Monthly Meters'!B97</f>
        <v>82100</v>
      </c>
      <c r="D165" s="68">
        <f>'2015 Monthly Meters'!H97</f>
        <v>152700</v>
      </c>
      <c r="E165" s="69">
        <f t="shared" si="47"/>
        <v>234800</v>
      </c>
      <c r="F165" s="70">
        <f t="shared" si="48"/>
        <v>0.65034071550255534</v>
      </c>
      <c r="G165" s="71">
        <f t="shared" si="49"/>
        <v>0.34965928449744466</v>
      </c>
      <c r="H165" s="72">
        <f>'2015 Monthly Meters'!D97</f>
        <v>689.53</v>
      </c>
      <c r="I165" s="73">
        <f>'2015 Monthly Meters'!D97</f>
        <v>689.53</v>
      </c>
      <c r="J165" s="74">
        <f t="shared" si="50"/>
        <v>1379.06</v>
      </c>
      <c r="K165" s="70">
        <f t="shared" si="51"/>
        <v>0.5</v>
      </c>
      <c r="L165" s="75">
        <f t="shared" si="52"/>
        <v>0.5</v>
      </c>
    </row>
    <row r="166" spans="2:12" x14ac:dyDescent="0.25">
      <c r="B166" s="66" t="s">
        <v>118</v>
      </c>
      <c r="C166" s="67">
        <f>'2015 Monthly Meters'!B109</f>
        <v>89600</v>
      </c>
      <c r="D166" s="68">
        <f>'2015 Monthly Meters'!H109</f>
        <v>145600</v>
      </c>
      <c r="E166" s="69">
        <f t="shared" si="47"/>
        <v>235200</v>
      </c>
      <c r="F166" s="70">
        <f t="shared" si="48"/>
        <v>0.61904761904761907</v>
      </c>
      <c r="G166" s="71">
        <f t="shared" si="49"/>
        <v>0.38095238095238093</v>
      </c>
      <c r="H166" s="72">
        <f>'2015 Monthly Meters'!D109</f>
        <v>714.82999999999993</v>
      </c>
      <c r="I166" s="73">
        <f>'2015 Monthly Meters'!D109</f>
        <v>714.82999999999993</v>
      </c>
      <c r="J166" s="74">
        <f t="shared" si="50"/>
        <v>1429.6599999999999</v>
      </c>
      <c r="K166" s="70">
        <f t="shared" si="51"/>
        <v>0.5</v>
      </c>
      <c r="L166" s="75">
        <f t="shared" si="52"/>
        <v>0.5</v>
      </c>
    </row>
    <row r="167" spans="2:12" x14ac:dyDescent="0.25">
      <c r="B167" s="66" t="s">
        <v>119</v>
      </c>
      <c r="C167" s="67">
        <f>'2015 Monthly Meters'!B121</f>
        <v>140700</v>
      </c>
      <c r="D167" s="68">
        <f>'2015 Monthly Meters'!H121</f>
        <v>284200</v>
      </c>
      <c r="E167" s="69">
        <f t="shared" si="47"/>
        <v>424900</v>
      </c>
      <c r="F167" s="70">
        <f t="shared" si="48"/>
        <v>0.66886326194398682</v>
      </c>
      <c r="G167" s="71">
        <f t="shared" si="49"/>
        <v>0.33113673805601318</v>
      </c>
      <c r="H167" s="72">
        <f>'2015 Monthly Meters'!D121</f>
        <v>898.6400000000001</v>
      </c>
      <c r="I167" s="73">
        <f>'2015 Monthly Meters'!D121</f>
        <v>898.6400000000001</v>
      </c>
      <c r="J167" s="74">
        <f t="shared" si="50"/>
        <v>1797.2800000000002</v>
      </c>
      <c r="K167" s="70">
        <f t="shared" si="51"/>
        <v>0.5</v>
      </c>
      <c r="L167" s="75">
        <f t="shared" si="52"/>
        <v>0.5</v>
      </c>
    </row>
    <row r="168" spans="2:12" x14ac:dyDescent="0.25">
      <c r="B168" s="66" t="s">
        <v>120</v>
      </c>
      <c r="C168" s="67">
        <f>'2015 Monthly Meters'!B133</f>
        <v>72700</v>
      </c>
      <c r="D168" s="68">
        <f>'2015 Monthly Meters'!H133</f>
        <v>147500</v>
      </c>
      <c r="E168" s="69">
        <f t="shared" si="47"/>
        <v>220200</v>
      </c>
      <c r="F168" s="70">
        <f t="shared" si="48"/>
        <v>0.66984559491371476</v>
      </c>
      <c r="G168" s="71">
        <f t="shared" si="49"/>
        <v>0.33015440508628519</v>
      </c>
      <c r="H168" s="72">
        <f>'2015 Monthly Meters'!D133</f>
        <v>661.17</v>
      </c>
      <c r="I168" s="73">
        <f>'2015 Monthly Meters'!D133</f>
        <v>661.17</v>
      </c>
      <c r="J168" s="74">
        <f t="shared" si="50"/>
        <v>1322.34</v>
      </c>
      <c r="K168" s="70">
        <f t="shared" si="51"/>
        <v>0.5</v>
      </c>
      <c r="L168" s="75">
        <f t="shared" si="52"/>
        <v>0.5</v>
      </c>
    </row>
    <row r="169" spans="2:12" x14ac:dyDescent="0.25">
      <c r="B169" s="66" t="s">
        <v>121</v>
      </c>
      <c r="C169" s="67">
        <f>'2015 Monthly Meters'!B145</f>
        <v>64400</v>
      </c>
      <c r="D169" s="68">
        <f>'2015 Monthly Meters'!H145</f>
        <v>171500</v>
      </c>
      <c r="E169" s="69">
        <f t="shared" si="47"/>
        <v>235900</v>
      </c>
      <c r="F169" s="70">
        <f t="shared" si="48"/>
        <v>0.72700296735905046</v>
      </c>
      <c r="G169" s="71">
        <f t="shared" si="49"/>
        <v>0.27299703264094954</v>
      </c>
      <c r="H169" s="72">
        <f>'2015 Monthly Meters'!D145</f>
        <v>633.04999999999995</v>
      </c>
      <c r="I169" s="73">
        <f>'2015 Monthly Meters'!D145</f>
        <v>633.04999999999995</v>
      </c>
      <c r="J169" s="74">
        <f t="shared" si="50"/>
        <v>1266.0999999999999</v>
      </c>
      <c r="K169" s="70">
        <f t="shared" si="51"/>
        <v>0.5</v>
      </c>
      <c r="L169" s="75">
        <f t="shared" si="52"/>
        <v>0.5</v>
      </c>
    </row>
    <row r="170" spans="2:12" ht="13.8" thickBot="1" x14ac:dyDescent="0.3">
      <c r="B170" s="79" t="s">
        <v>35</v>
      </c>
      <c r="C170" s="80">
        <f>SUM(C157:C169)</f>
        <v>1364460</v>
      </c>
      <c r="D170" s="81">
        <f>SUM(D157:D169)</f>
        <v>2486200</v>
      </c>
      <c r="E170" s="82">
        <f>SUM(E157:E169)</f>
        <v>3850660</v>
      </c>
      <c r="F170" s="83">
        <f>D170/E170</f>
        <v>0.64565554995766961</v>
      </c>
      <c r="G170" s="84">
        <f>C170/E170</f>
        <v>0.35434445004233039</v>
      </c>
      <c r="H170" s="85">
        <f>SUM(H158:H169)</f>
        <v>9639.15</v>
      </c>
      <c r="I170" s="86">
        <f>SUM(I158:I169)</f>
        <v>11284.32</v>
      </c>
      <c r="J170" s="87">
        <f>SUM(J158:J169)</f>
        <v>20923.469999999998</v>
      </c>
      <c r="K170" s="83">
        <f>I170/J170</f>
        <v>0.53931398568210731</v>
      </c>
      <c r="L170" s="88">
        <f>H170/J170</f>
        <v>0.4606860143178928</v>
      </c>
    </row>
    <row r="171" spans="2:12" ht="13.8" thickBot="1" x14ac:dyDescent="0.3"/>
    <row r="172" spans="2:12" ht="21" x14ac:dyDescent="0.4">
      <c r="B172" s="263" t="s">
        <v>65</v>
      </c>
      <c r="C172" s="258"/>
      <c r="D172" s="258"/>
      <c r="E172" s="258"/>
      <c r="F172" s="258"/>
      <c r="G172" s="258"/>
      <c r="H172" s="258"/>
      <c r="I172" s="258"/>
      <c r="J172" s="258"/>
      <c r="K172" s="258"/>
      <c r="L172" s="259"/>
    </row>
    <row r="173" spans="2:12" ht="16.2" thickBot="1" x14ac:dyDescent="0.35">
      <c r="B173" s="260" t="s">
        <v>138</v>
      </c>
      <c r="C173" s="264"/>
      <c r="D173" s="264"/>
      <c r="E173" s="264"/>
      <c r="F173" s="264"/>
      <c r="G173" s="264"/>
      <c r="H173" s="264"/>
      <c r="I173" s="264"/>
      <c r="J173" s="264"/>
      <c r="K173" s="264"/>
      <c r="L173" s="265"/>
    </row>
    <row r="174" spans="2:12" ht="13.8" thickBot="1" x14ac:dyDescent="0.3">
      <c r="B174" s="107" t="s">
        <v>46</v>
      </c>
      <c r="C174" s="108" t="s">
        <v>47</v>
      </c>
      <c r="D174" s="109" t="s">
        <v>7</v>
      </c>
      <c r="E174" s="110" t="s">
        <v>48</v>
      </c>
      <c r="F174" s="109" t="s">
        <v>49</v>
      </c>
      <c r="G174" s="111" t="s">
        <v>50</v>
      </c>
      <c r="H174" s="108" t="s">
        <v>5</v>
      </c>
      <c r="I174" s="109" t="s">
        <v>8</v>
      </c>
      <c r="J174" s="110" t="s">
        <v>51</v>
      </c>
      <c r="K174" s="109" t="s">
        <v>49</v>
      </c>
      <c r="L174" s="111" t="s">
        <v>50</v>
      </c>
    </row>
    <row r="175" spans="2:12" x14ac:dyDescent="0.25">
      <c r="B175" s="55"/>
      <c r="C175" s="56"/>
      <c r="D175" s="57"/>
      <c r="E175" s="58"/>
      <c r="F175" s="57"/>
      <c r="G175" s="59"/>
      <c r="H175" s="56"/>
      <c r="I175" s="57"/>
      <c r="J175" s="58"/>
      <c r="K175" s="57"/>
      <c r="L175" s="59"/>
    </row>
    <row r="176" spans="2:12" x14ac:dyDescent="0.25">
      <c r="B176" s="66" t="s">
        <v>111</v>
      </c>
      <c r="C176" s="67">
        <f>'2016 Monthly Meters'!B12</f>
        <v>29600</v>
      </c>
      <c r="D176" s="145">
        <f>'2016 Monthly Meters'!H12</f>
        <v>118100</v>
      </c>
      <c r="E176" s="69">
        <f>C176+D176</f>
        <v>147700</v>
      </c>
      <c r="F176" s="70">
        <f>D176/E176</f>
        <v>0.79959377115775221</v>
      </c>
      <c r="G176" s="71">
        <f>C176/E176</f>
        <v>0.20040622884224779</v>
      </c>
      <c r="H176" s="72">
        <f>'2016 Monthly Meters'!D12</f>
        <v>512.98</v>
      </c>
      <c r="I176" s="73">
        <f>'2016 Monthly Meters'!J12</f>
        <v>829.43</v>
      </c>
      <c r="J176" s="74">
        <f>H176+I176</f>
        <v>1342.4099999999999</v>
      </c>
      <c r="K176" s="70">
        <f>I176/J176</f>
        <v>0.61786637465453931</v>
      </c>
      <c r="L176" s="75">
        <f>H176/J176</f>
        <v>0.3821336253454608</v>
      </c>
    </row>
    <row r="177" spans="2:12" x14ac:dyDescent="0.25">
      <c r="B177" s="66" t="s">
        <v>112</v>
      </c>
      <c r="C177" s="67">
        <f>'2016 Monthly Meters'!B25</f>
        <v>69200</v>
      </c>
      <c r="D177" s="68">
        <f>'2016 Monthly Meters'!H25</f>
        <v>149800</v>
      </c>
      <c r="E177" s="69">
        <f>C177+D177</f>
        <v>219000</v>
      </c>
      <c r="F177" s="70">
        <f>D177/E177</f>
        <v>0.68401826484018269</v>
      </c>
      <c r="G177" s="71">
        <f>C177/E177</f>
        <v>0.31598173515981737</v>
      </c>
      <c r="H177" s="72">
        <f>'2016 Monthly Meters'!D25</f>
        <v>646.64</v>
      </c>
      <c r="I177" s="73">
        <f>'2016 Monthly Meters'!J25</f>
        <v>918.68000000000006</v>
      </c>
      <c r="J177" s="74">
        <f>H177+I177</f>
        <v>1565.3200000000002</v>
      </c>
      <c r="K177" s="70">
        <f>I177/J177</f>
        <v>0.58689597015306771</v>
      </c>
      <c r="L177" s="75">
        <f>H177/J177</f>
        <v>0.41310402984693223</v>
      </c>
    </row>
    <row r="178" spans="2:12" x14ac:dyDescent="0.25">
      <c r="B178" s="66" t="s">
        <v>113</v>
      </c>
      <c r="C178" s="67">
        <f>'2016 Monthly Meters'!B37</f>
        <v>94300</v>
      </c>
      <c r="D178" s="68">
        <f>'2016 Monthly Meters'!H37</f>
        <v>207000</v>
      </c>
      <c r="E178" s="69">
        <f t="shared" ref="E178:E187" si="53">C178+D178</f>
        <v>301300</v>
      </c>
      <c r="F178" s="70">
        <f t="shared" ref="F178:F187" si="54">D178/E178</f>
        <v>0.68702290076335881</v>
      </c>
      <c r="G178" s="71">
        <f t="shared" ref="G178:G187" si="55">C178/E178</f>
        <v>0.31297709923664124</v>
      </c>
      <c r="H178" s="72">
        <f>'2016 Monthly Meters'!D37</f>
        <v>731.35</v>
      </c>
      <c r="I178" s="73">
        <f>'2016 Monthly Meters'!J37</f>
        <v>1137.76</v>
      </c>
      <c r="J178" s="74">
        <f t="shared" ref="J178:J187" si="56">H178+I178</f>
        <v>1869.1100000000001</v>
      </c>
      <c r="K178" s="70">
        <f t="shared" ref="K178:K187" si="57">I178/J178</f>
        <v>0.6087175179630947</v>
      </c>
      <c r="L178" s="75">
        <f t="shared" ref="L178:L187" si="58">H178/J178</f>
        <v>0.39128248203690524</v>
      </c>
    </row>
    <row r="179" spans="2:12" x14ac:dyDescent="0.25">
      <c r="B179" s="66" t="s">
        <v>114</v>
      </c>
      <c r="C179" s="67">
        <f>'2016 Monthly Meters'!B49</f>
        <v>68300</v>
      </c>
      <c r="D179" s="68">
        <f>'2016 Monthly Meters'!H49</f>
        <v>231900</v>
      </c>
      <c r="E179" s="69">
        <f t="shared" si="53"/>
        <v>300200</v>
      </c>
      <c r="F179" s="70">
        <f t="shared" si="54"/>
        <v>0.7724850099933378</v>
      </c>
      <c r="G179" s="71">
        <f t="shared" si="55"/>
        <v>0.22751499000666223</v>
      </c>
      <c r="H179" s="72">
        <f>'2016 Monthly Meters'!D49</f>
        <v>643.6</v>
      </c>
      <c r="I179" s="73">
        <f>'2016 Monthly Meters'!J49</f>
        <v>1245.51</v>
      </c>
      <c r="J179" s="74">
        <f t="shared" si="56"/>
        <v>1889.1100000000001</v>
      </c>
      <c r="K179" s="70">
        <f t="shared" si="57"/>
        <v>0.65931046895098744</v>
      </c>
      <c r="L179" s="75">
        <f t="shared" si="58"/>
        <v>0.34068953104901251</v>
      </c>
    </row>
    <row r="180" spans="2:12" x14ac:dyDescent="0.25">
      <c r="B180" s="66" t="s">
        <v>22</v>
      </c>
      <c r="C180" s="67">
        <f>'2016 Monthly Meters'!B61</f>
        <v>104800</v>
      </c>
      <c r="D180" s="68">
        <f>'2016 Monthly Meters'!H61</f>
        <v>284500</v>
      </c>
      <c r="E180" s="69">
        <f t="shared" si="53"/>
        <v>389300</v>
      </c>
      <c r="F180" s="70">
        <f t="shared" si="54"/>
        <v>0.73079886976624708</v>
      </c>
      <c r="G180" s="71">
        <f t="shared" si="55"/>
        <v>0.26920113023375292</v>
      </c>
      <c r="H180" s="72">
        <f>'2016 Monthly Meters'!D61</f>
        <v>766.80000000000007</v>
      </c>
      <c r="I180" s="73">
        <f>'2016 Monthly Meters'!J61</f>
        <v>1441.69</v>
      </c>
      <c r="J180" s="74">
        <f t="shared" si="56"/>
        <v>2208.4900000000002</v>
      </c>
      <c r="K180" s="70">
        <f t="shared" si="57"/>
        <v>0.65279444326213831</v>
      </c>
      <c r="L180" s="75">
        <f t="shared" si="58"/>
        <v>0.34720555673786163</v>
      </c>
    </row>
    <row r="181" spans="2:12" x14ac:dyDescent="0.25">
      <c r="B181" s="66" t="s">
        <v>115</v>
      </c>
      <c r="C181" s="67">
        <f>'2016 Monthly Meters'!B73</f>
        <v>189800</v>
      </c>
      <c r="D181" s="68">
        <f>'2016 Monthly Meters'!H73</f>
        <v>414300</v>
      </c>
      <c r="E181" s="69">
        <f t="shared" si="53"/>
        <v>604100</v>
      </c>
      <c r="F181" s="70">
        <f t="shared" si="54"/>
        <v>0.68581360701870553</v>
      </c>
      <c r="G181" s="71">
        <f t="shared" si="55"/>
        <v>0.31418639298129447</v>
      </c>
      <c r="H181" s="72">
        <f>'2016 Monthly Meters'!D73</f>
        <v>1064.8</v>
      </c>
      <c r="I181" s="73">
        <f>'2016 Monthly Meters'!J73</f>
        <v>1983.8799999999999</v>
      </c>
      <c r="J181" s="74">
        <f t="shared" si="56"/>
        <v>3048.68</v>
      </c>
      <c r="K181" s="70">
        <f t="shared" si="57"/>
        <v>0.6507340881955469</v>
      </c>
      <c r="L181" s="75">
        <f t="shared" si="58"/>
        <v>0.3492659118044531</v>
      </c>
    </row>
    <row r="182" spans="2:12" x14ac:dyDescent="0.25">
      <c r="B182" s="66" t="s">
        <v>116</v>
      </c>
      <c r="C182" s="67">
        <f>'2016 Monthly Meters'!B85</f>
        <v>166100</v>
      </c>
      <c r="D182" s="68">
        <f>'2016 Monthly Meters'!H85</f>
        <v>287300</v>
      </c>
      <c r="E182" s="69">
        <f t="shared" si="53"/>
        <v>453400</v>
      </c>
      <c r="F182" s="70">
        <f t="shared" si="54"/>
        <v>0.63365681517423911</v>
      </c>
      <c r="G182" s="71">
        <f t="shared" si="55"/>
        <v>0.36634318482576089</v>
      </c>
      <c r="H182" s="72">
        <f>'2016 Monthly Meters'!D85</f>
        <v>975.6</v>
      </c>
      <c r="I182" s="73">
        <f>'2016 Monthly Meters'!J85</f>
        <v>1438.13</v>
      </c>
      <c r="J182" s="74">
        <f t="shared" si="56"/>
        <v>2413.73</v>
      </c>
      <c r="K182" s="70">
        <f t="shared" si="57"/>
        <v>0.59581229052130935</v>
      </c>
      <c r="L182" s="75">
        <f t="shared" si="58"/>
        <v>0.40418770947869065</v>
      </c>
    </row>
    <row r="183" spans="2:12" x14ac:dyDescent="0.25">
      <c r="B183" s="66" t="s">
        <v>117</v>
      </c>
      <c r="C183" s="67">
        <f>'2016 Monthly Meters'!B97</f>
        <v>142800</v>
      </c>
      <c r="D183" s="68">
        <f>'2016 Monthly Meters'!H97</f>
        <v>237700</v>
      </c>
      <c r="E183" s="69">
        <f t="shared" si="53"/>
        <v>380500</v>
      </c>
      <c r="F183" s="70">
        <f t="shared" si="54"/>
        <v>0.62470433639947442</v>
      </c>
      <c r="G183" s="71">
        <f t="shared" si="55"/>
        <v>0.37529566360052563</v>
      </c>
      <c r="H183" s="72">
        <f>'2016 Monthly Meters'!D97</f>
        <v>895.04000000000008</v>
      </c>
      <c r="I183" s="73">
        <f>'2016 Monthly Meters'!J97</f>
        <v>1226.0200000000002</v>
      </c>
      <c r="J183" s="74">
        <f t="shared" si="56"/>
        <v>2121.0600000000004</v>
      </c>
      <c r="K183" s="70">
        <f t="shared" si="57"/>
        <v>0.57802230959991696</v>
      </c>
      <c r="L183" s="75">
        <f t="shared" si="58"/>
        <v>0.42197769040008293</v>
      </c>
    </row>
    <row r="184" spans="2:12" x14ac:dyDescent="0.25">
      <c r="B184" s="66" t="s">
        <v>118</v>
      </c>
      <c r="C184" s="67">
        <f>'2016 Monthly Meters'!B109</f>
        <v>208600</v>
      </c>
      <c r="D184" s="68">
        <f>'2016 Monthly Meters'!H109</f>
        <v>352100</v>
      </c>
      <c r="E184" s="69">
        <f t="shared" si="53"/>
        <v>560700</v>
      </c>
      <c r="F184" s="70">
        <f t="shared" si="54"/>
        <v>0.62796504369538075</v>
      </c>
      <c r="G184" s="71">
        <f t="shared" si="55"/>
        <v>0.37203495630461925</v>
      </c>
      <c r="H184" s="72">
        <f>'2016 Monthly Meters'!D109</f>
        <v>1129.57</v>
      </c>
      <c r="I184" s="73">
        <f>'2016 Monthly Meters'!J109</f>
        <v>1726.54</v>
      </c>
      <c r="J184" s="74">
        <f t="shared" si="56"/>
        <v>2856.1099999999997</v>
      </c>
      <c r="K184" s="70">
        <f t="shared" si="57"/>
        <v>0.60450752947190411</v>
      </c>
      <c r="L184" s="75">
        <f t="shared" si="58"/>
        <v>0.39549247052809594</v>
      </c>
    </row>
    <row r="185" spans="2:12" x14ac:dyDescent="0.25">
      <c r="B185" s="66" t="s">
        <v>119</v>
      </c>
      <c r="C185" s="67">
        <f>'2016 Monthly Meters'!B121</f>
        <v>254000</v>
      </c>
      <c r="D185" s="68">
        <f>'2016 Monthly Meters'!H121</f>
        <v>371400</v>
      </c>
      <c r="E185" s="69">
        <f t="shared" si="53"/>
        <v>625400</v>
      </c>
      <c r="F185" s="70">
        <f t="shared" si="54"/>
        <v>0.59385992964502721</v>
      </c>
      <c r="G185" s="71">
        <f t="shared" si="55"/>
        <v>0.40614007035497279</v>
      </c>
      <c r="H185" s="72">
        <f>'2016 Monthly Meters'!D121</f>
        <v>1310.55</v>
      </c>
      <c r="I185" s="73">
        <f>'2016 Monthly Meters'!J121</f>
        <v>1809.8600000000001</v>
      </c>
      <c r="J185" s="74">
        <f t="shared" si="56"/>
        <v>3120.41</v>
      </c>
      <c r="K185" s="70">
        <f t="shared" si="57"/>
        <v>0.58000711444970376</v>
      </c>
      <c r="L185" s="75">
        <f t="shared" si="58"/>
        <v>0.41999288555029629</v>
      </c>
    </row>
    <row r="186" spans="2:12" x14ac:dyDescent="0.25">
      <c r="B186" s="66" t="s">
        <v>120</v>
      </c>
      <c r="C186" s="67">
        <f>'2016 Monthly Meters'!B133</f>
        <v>250800</v>
      </c>
      <c r="D186" s="68">
        <f>'2016 Monthly Meters'!H133</f>
        <v>327600</v>
      </c>
      <c r="E186" s="69">
        <f t="shared" si="53"/>
        <v>578400</v>
      </c>
      <c r="F186" s="70">
        <f t="shared" si="54"/>
        <v>0.56639004149377592</v>
      </c>
      <c r="G186" s="71">
        <f t="shared" si="55"/>
        <v>0.43360995850622408</v>
      </c>
      <c r="H186" s="72">
        <f>'2016 Monthly Meters'!D133</f>
        <v>1299.97</v>
      </c>
      <c r="I186" s="73">
        <f>'2016 Monthly Meters'!J133</f>
        <v>1645.8999999999999</v>
      </c>
      <c r="J186" s="74">
        <f t="shared" si="56"/>
        <v>2945.87</v>
      </c>
      <c r="K186" s="70">
        <f t="shared" si="57"/>
        <v>0.55871440355480717</v>
      </c>
      <c r="L186" s="75">
        <f t="shared" si="58"/>
        <v>0.44128559644519277</v>
      </c>
    </row>
    <row r="187" spans="2:12" x14ac:dyDescent="0.25">
      <c r="B187" s="66" t="s">
        <v>121</v>
      </c>
      <c r="C187" s="67">
        <f>'2016 Monthly Meters'!B145</f>
        <v>124500</v>
      </c>
      <c r="D187" s="68">
        <f>'2016 Monthly Meters'!H145</f>
        <v>269700</v>
      </c>
      <c r="E187" s="69">
        <f t="shared" si="53"/>
        <v>394200</v>
      </c>
      <c r="F187" s="70">
        <f t="shared" si="54"/>
        <v>0.68417047184170476</v>
      </c>
      <c r="G187" s="71">
        <f t="shared" si="55"/>
        <v>0.31582952815829529</v>
      </c>
      <c r="H187" s="72">
        <f>'2016 Monthly Meters'!D145</f>
        <v>833.27</v>
      </c>
      <c r="I187" s="73">
        <f>'2016 Monthly Meters'!J145</f>
        <v>1426.1</v>
      </c>
      <c r="J187" s="74">
        <f t="shared" si="56"/>
        <v>2259.37</v>
      </c>
      <c r="K187" s="70">
        <f t="shared" si="57"/>
        <v>0.63119365132758243</v>
      </c>
      <c r="L187" s="75">
        <f t="shared" si="58"/>
        <v>0.36880634867241752</v>
      </c>
    </row>
    <row r="188" spans="2:12" ht="13.8" thickBot="1" x14ac:dyDescent="0.3">
      <c r="B188" s="79" t="s">
        <v>35</v>
      </c>
      <c r="C188" s="80">
        <f>SUM(C175:C187)</f>
        <v>1702800</v>
      </c>
      <c r="D188" s="81">
        <f>SUM(D175:D187)</f>
        <v>3251400</v>
      </c>
      <c r="E188" s="82">
        <f>SUM(E175:E187)</f>
        <v>4954200</v>
      </c>
      <c r="F188" s="83">
        <f>D188/E188</f>
        <v>0.65629163134310287</v>
      </c>
      <c r="G188" s="84">
        <f>C188/E188</f>
        <v>0.34370836865689719</v>
      </c>
      <c r="H188" s="85">
        <f>SUM(H176:H187)</f>
        <v>10810.17</v>
      </c>
      <c r="I188" s="86">
        <f>SUM(I176:I187)</f>
        <v>16829.5</v>
      </c>
      <c r="J188" s="87">
        <f>SUM(J176:J187)</f>
        <v>27639.67</v>
      </c>
      <c r="K188" s="83">
        <f>I188/J188</f>
        <v>0.60888932465546808</v>
      </c>
      <c r="L188" s="88">
        <f>H188/J188</f>
        <v>0.39111067534453198</v>
      </c>
    </row>
    <row r="189" spans="2:12" ht="13.8" thickBot="1" x14ac:dyDescent="0.3"/>
    <row r="190" spans="2:12" ht="21" x14ac:dyDescent="0.4">
      <c r="B190" s="263" t="s">
        <v>65</v>
      </c>
      <c r="C190" s="258"/>
      <c r="D190" s="258"/>
      <c r="E190" s="258"/>
      <c r="F190" s="258"/>
      <c r="G190" s="258"/>
      <c r="H190" s="258"/>
      <c r="I190" s="258"/>
      <c r="J190" s="258"/>
      <c r="K190" s="258"/>
      <c r="L190" s="259"/>
    </row>
    <row r="191" spans="2:12" ht="16.2" thickBot="1" x14ac:dyDescent="0.35">
      <c r="B191" s="260" t="s">
        <v>139</v>
      </c>
      <c r="C191" s="264"/>
      <c r="D191" s="264"/>
      <c r="E191" s="264"/>
      <c r="F191" s="264"/>
      <c r="G191" s="264"/>
      <c r="H191" s="264"/>
      <c r="I191" s="264"/>
      <c r="J191" s="264"/>
      <c r="K191" s="264"/>
      <c r="L191" s="265"/>
    </row>
    <row r="192" spans="2:12" ht="13.8" thickBot="1" x14ac:dyDescent="0.3">
      <c r="B192" s="107" t="s">
        <v>46</v>
      </c>
      <c r="C192" s="108" t="s">
        <v>47</v>
      </c>
      <c r="D192" s="109" t="s">
        <v>7</v>
      </c>
      <c r="E192" s="110" t="s">
        <v>48</v>
      </c>
      <c r="F192" s="109" t="s">
        <v>49</v>
      </c>
      <c r="G192" s="111" t="s">
        <v>50</v>
      </c>
      <c r="H192" s="108" t="s">
        <v>5</v>
      </c>
      <c r="I192" s="109" t="s">
        <v>8</v>
      </c>
      <c r="J192" s="110" t="s">
        <v>51</v>
      </c>
      <c r="K192" s="109" t="s">
        <v>49</v>
      </c>
      <c r="L192" s="111" t="s">
        <v>50</v>
      </c>
    </row>
    <row r="193" spans="2:12" x14ac:dyDescent="0.25">
      <c r="B193" s="55"/>
      <c r="C193" s="56"/>
      <c r="D193" s="57"/>
      <c r="E193" s="58"/>
      <c r="F193" s="57"/>
      <c r="G193" s="59"/>
      <c r="H193" s="56"/>
      <c r="I193" s="57"/>
      <c r="J193" s="58"/>
      <c r="K193" s="57"/>
      <c r="L193" s="59"/>
    </row>
    <row r="194" spans="2:12" x14ac:dyDescent="0.25">
      <c r="B194" s="66" t="s">
        <v>111</v>
      </c>
      <c r="C194" s="67">
        <f>'2017 Monthly Meters'!B12</f>
        <v>16800</v>
      </c>
      <c r="D194" s="145">
        <f>'2017 Monthly Meters'!H12</f>
        <v>10700</v>
      </c>
      <c r="E194" s="69">
        <f>C194+D194</f>
        <v>27500</v>
      </c>
      <c r="F194" s="70">
        <f>D194/E194</f>
        <v>0.3890909090909091</v>
      </c>
      <c r="G194" s="71">
        <f>C194/E194</f>
        <v>0.61090909090909096</v>
      </c>
      <c r="H194" s="72">
        <f>'2017 Monthly Meters'!D12</f>
        <v>469.63000000000011</v>
      </c>
      <c r="I194" s="73">
        <f>'2017 Monthly Meters'!J12</f>
        <v>449.06000000000006</v>
      </c>
      <c r="J194" s="74">
        <f>H194+I194</f>
        <v>918.69000000000017</v>
      </c>
      <c r="K194" s="70">
        <f>I194/J194</f>
        <v>0.48880471105596007</v>
      </c>
      <c r="L194" s="75">
        <f>H194/J194</f>
        <v>0.51119528894403987</v>
      </c>
    </row>
    <row r="195" spans="2:12" x14ac:dyDescent="0.25">
      <c r="B195" s="66" t="s">
        <v>112</v>
      </c>
      <c r="C195" s="67">
        <f>'2017 Monthly Meters'!B25</f>
        <v>41300</v>
      </c>
      <c r="D195" s="68">
        <f>'2017 Monthly Meters'!H25</f>
        <v>92300</v>
      </c>
      <c r="E195" s="69">
        <f>C195+D195</f>
        <v>133600</v>
      </c>
      <c r="F195" s="70">
        <f>D195/E195</f>
        <v>0.69086826347305386</v>
      </c>
      <c r="G195" s="71">
        <f>C195/E195</f>
        <v>0.30913173652694609</v>
      </c>
      <c r="H195" s="72">
        <f>'2017 Monthly Meters'!D25</f>
        <v>552.29</v>
      </c>
      <c r="I195" s="73">
        <f>'2017 Monthly Meters'!J25</f>
        <v>724.37</v>
      </c>
      <c r="J195" s="74">
        <f>H195+I195</f>
        <v>1276.6599999999999</v>
      </c>
      <c r="K195" s="70">
        <f>I195/J195</f>
        <v>0.5673946078047406</v>
      </c>
      <c r="L195" s="75">
        <f>H195/J195</f>
        <v>0.43260539219525951</v>
      </c>
    </row>
    <row r="196" spans="2:12" x14ac:dyDescent="0.25">
      <c r="B196" s="66" t="s">
        <v>113</v>
      </c>
      <c r="C196" s="67">
        <f>'2017 Monthly Meters'!B37</f>
        <v>65500</v>
      </c>
      <c r="D196" s="68">
        <f>'2017 Monthly Meters'!H37</f>
        <v>114600</v>
      </c>
      <c r="E196" s="69">
        <f t="shared" ref="E196:E205" si="59">C196+D196</f>
        <v>180100</v>
      </c>
      <c r="F196" s="70">
        <f t="shared" ref="F196:F205" si="60">D196/E196</f>
        <v>0.63631315935591337</v>
      </c>
      <c r="G196" s="71">
        <f t="shared" ref="G196:G205" si="61">C196/E196</f>
        <v>0.36368684064408663</v>
      </c>
      <c r="H196" s="72">
        <f>'2017 Monthly Meters'!D37</f>
        <v>633.8599999999999</v>
      </c>
      <c r="I196" s="73">
        <f>'2017 Monthly Meters'!J37</f>
        <v>799.59</v>
      </c>
      <c r="J196" s="74">
        <f t="shared" ref="J196:J205" si="62">H196+I196</f>
        <v>1433.4499999999998</v>
      </c>
      <c r="K196" s="70">
        <f t="shared" ref="K196:K205" si="63">I196/J196</f>
        <v>0.55780808538839877</v>
      </c>
      <c r="L196" s="75">
        <f t="shared" ref="L196:L205" si="64">H196/J196</f>
        <v>0.44219191461160134</v>
      </c>
    </row>
    <row r="197" spans="2:12" x14ac:dyDescent="0.25">
      <c r="B197" s="66" t="s">
        <v>114</v>
      </c>
      <c r="C197" s="67">
        <f>'2017 Monthly Meters'!B49</f>
        <v>70600</v>
      </c>
      <c r="D197" s="68">
        <f>'2017 Monthly Meters'!H49</f>
        <v>105100</v>
      </c>
      <c r="E197" s="69">
        <f t="shared" si="59"/>
        <v>175700</v>
      </c>
      <c r="F197" s="70">
        <f t="shared" si="60"/>
        <v>0.59817871371656228</v>
      </c>
      <c r="G197" s="71">
        <f t="shared" si="61"/>
        <v>0.40182128628343766</v>
      </c>
      <c r="H197" s="72">
        <f>'2017 Monthly Meters'!D49</f>
        <v>651.16999999999996</v>
      </c>
      <c r="I197" s="73">
        <f>'2017 Monthly Meters'!J49</f>
        <v>767.54</v>
      </c>
      <c r="J197" s="74">
        <f t="shared" si="62"/>
        <v>1418.71</v>
      </c>
      <c r="K197" s="70">
        <f t="shared" si="63"/>
        <v>0.54101261004715551</v>
      </c>
      <c r="L197" s="75">
        <f t="shared" si="64"/>
        <v>0.45898738995284444</v>
      </c>
    </row>
    <row r="198" spans="2:12" x14ac:dyDescent="0.25">
      <c r="B198" s="66" t="s">
        <v>22</v>
      </c>
      <c r="C198" s="67">
        <f>'2017 Monthly Meters'!B61</f>
        <v>104500</v>
      </c>
      <c r="D198" s="68">
        <f>'2017 Monthly Meters'!H61</f>
        <v>243100</v>
      </c>
      <c r="E198" s="69">
        <f t="shared" si="59"/>
        <v>347600</v>
      </c>
      <c r="F198" s="70">
        <f t="shared" si="60"/>
        <v>0.69936708860759489</v>
      </c>
      <c r="G198" s="71">
        <f t="shared" si="61"/>
        <v>0.30063291139240506</v>
      </c>
      <c r="H198" s="72">
        <f>'2017 Monthly Meters'!D61</f>
        <v>765.52</v>
      </c>
      <c r="I198" s="73">
        <f>'2017 Monthly Meters'!J61</f>
        <v>1265.1400000000001</v>
      </c>
      <c r="J198" s="74">
        <f t="shared" si="62"/>
        <v>2030.66</v>
      </c>
      <c r="K198" s="70">
        <f t="shared" si="63"/>
        <v>0.62301911693735046</v>
      </c>
      <c r="L198" s="75">
        <f t="shared" si="64"/>
        <v>0.37698088306264954</v>
      </c>
    </row>
    <row r="199" spans="2:12" x14ac:dyDescent="0.25">
      <c r="B199" s="66" t="s">
        <v>115</v>
      </c>
      <c r="C199" s="67">
        <f>'2017 Monthly Meters'!B73</f>
        <v>191500</v>
      </c>
      <c r="D199" s="68">
        <f>'2017 Monthly Meters'!H73</f>
        <v>279800</v>
      </c>
      <c r="E199" s="69">
        <f t="shared" si="59"/>
        <v>471300</v>
      </c>
      <c r="F199" s="70">
        <f t="shared" si="60"/>
        <v>0.59367706344154469</v>
      </c>
      <c r="G199" s="71">
        <f t="shared" si="61"/>
        <v>0.40632293655845536</v>
      </c>
      <c r="H199" s="72">
        <f>'2017 Monthly Meters'!D73</f>
        <v>1089.6199999999999</v>
      </c>
      <c r="I199" s="73">
        <f>'2017 Monthly Meters'!J73</f>
        <v>1444.67</v>
      </c>
      <c r="J199" s="74">
        <f t="shared" si="62"/>
        <v>2534.29</v>
      </c>
      <c r="K199" s="70">
        <f t="shared" si="63"/>
        <v>0.57004920510280988</v>
      </c>
      <c r="L199" s="75">
        <f t="shared" si="64"/>
        <v>0.42995079489719012</v>
      </c>
    </row>
    <row r="200" spans="2:12" x14ac:dyDescent="0.25">
      <c r="B200" s="66" t="s">
        <v>116</v>
      </c>
      <c r="C200" s="67">
        <f>'2017 Monthly Meters'!B85</f>
        <v>207800</v>
      </c>
      <c r="D200" s="68">
        <f>'2017 Monthly Meters'!H85</f>
        <v>611200</v>
      </c>
      <c r="E200" s="69">
        <f t="shared" si="59"/>
        <v>819000</v>
      </c>
      <c r="F200" s="70">
        <f t="shared" si="60"/>
        <v>0.74627594627594629</v>
      </c>
      <c r="G200" s="71">
        <f t="shared" si="61"/>
        <v>0.25372405372405371</v>
      </c>
      <c r="H200" s="72">
        <f>'2017 Monthly Meters'!D85</f>
        <v>1134.1399999999999</v>
      </c>
      <c r="I200" s="73">
        <f>'2017 Monthly Meters'!J85</f>
        <v>2882.16</v>
      </c>
      <c r="J200" s="74">
        <f t="shared" si="62"/>
        <v>4016.2999999999997</v>
      </c>
      <c r="K200" s="70">
        <f t="shared" si="63"/>
        <v>0.71761571595747331</v>
      </c>
      <c r="L200" s="75">
        <f t="shared" si="64"/>
        <v>0.28238428404252669</v>
      </c>
    </row>
    <row r="201" spans="2:12" x14ac:dyDescent="0.25">
      <c r="B201" s="66" t="s">
        <v>117</v>
      </c>
      <c r="C201" s="67">
        <f>'2017 Monthly Meters'!B97</f>
        <v>141600</v>
      </c>
      <c r="D201" s="68">
        <f>'2017 Monthly Meters'!H97</f>
        <v>400600</v>
      </c>
      <c r="E201" s="69">
        <f t="shared" si="59"/>
        <v>542200</v>
      </c>
      <c r="F201" s="70">
        <f t="shared" si="60"/>
        <v>0.73884175580966438</v>
      </c>
      <c r="G201" s="71">
        <f t="shared" si="61"/>
        <v>0.26115824419033568</v>
      </c>
      <c r="H201" s="72">
        <f>'2017 Monthly Meters'!D97</f>
        <v>890.68000000000006</v>
      </c>
      <c r="I201" s="73">
        <f>'2017 Monthly Meters'!J97</f>
        <v>1980.9900000000002</v>
      </c>
      <c r="J201" s="74">
        <f t="shared" si="62"/>
        <v>2871.67</v>
      </c>
      <c r="K201" s="70">
        <f t="shared" si="63"/>
        <v>0.68983901353567789</v>
      </c>
      <c r="L201" s="75">
        <f t="shared" si="64"/>
        <v>0.31016098646432216</v>
      </c>
    </row>
    <row r="202" spans="2:12" x14ac:dyDescent="0.25">
      <c r="B202" s="66" t="s">
        <v>118</v>
      </c>
      <c r="C202" s="67">
        <f>'2017 Monthly Meters'!B109</f>
        <v>103100</v>
      </c>
      <c r="D202" s="68">
        <f>'2017 Monthly Meters'!H109</f>
        <v>409100</v>
      </c>
      <c r="E202" s="69">
        <f t="shared" si="59"/>
        <v>512200</v>
      </c>
      <c r="F202" s="70">
        <f t="shared" si="60"/>
        <v>0.79871144084342049</v>
      </c>
      <c r="G202" s="71">
        <f t="shared" si="61"/>
        <v>0.20128855915657945</v>
      </c>
      <c r="H202" s="72">
        <f>'2017 Monthly Meters'!D109</f>
        <v>760.81999999999994</v>
      </c>
      <c r="I202" s="73">
        <f>'2017 Monthly Meters'!J109</f>
        <v>2002.03</v>
      </c>
      <c r="J202" s="74">
        <f t="shared" si="62"/>
        <v>2762.85</v>
      </c>
      <c r="K202" s="70">
        <f t="shared" si="63"/>
        <v>0.7246249343974519</v>
      </c>
      <c r="L202" s="75">
        <f t="shared" si="64"/>
        <v>0.2753750656025481</v>
      </c>
    </row>
    <row r="203" spans="2:12" x14ac:dyDescent="0.25">
      <c r="B203" s="66" t="s">
        <v>119</v>
      </c>
      <c r="C203" s="67">
        <f>'2017 Monthly Meters'!B121</f>
        <v>131100</v>
      </c>
      <c r="D203" s="68">
        <f>'2017 Monthly Meters'!H121</f>
        <v>443100</v>
      </c>
      <c r="E203" s="69">
        <f t="shared" si="59"/>
        <v>574200</v>
      </c>
      <c r="F203" s="70">
        <f t="shared" si="60"/>
        <v>0.7716823406478579</v>
      </c>
      <c r="G203" s="71">
        <f t="shared" si="61"/>
        <v>0.2283176593521421</v>
      </c>
      <c r="H203" s="72">
        <f>'2017 Monthly Meters'!D121</f>
        <v>854.68</v>
      </c>
      <c r="I203" s="73">
        <f>'2017 Monthly Meters'!J121</f>
        <v>2133.59</v>
      </c>
      <c r="J203" s="74">
        <f t="shared" si="62"/>
        <v>2988.27</v>
      </c>
      <c r="K203" s="70">
        <f t="shared" si="63"/>
        <v>0.7139883611587976</v>
      </c>
      <c r="L203" s="75">
        <f t="shared" si="64"/>
        <v>0.2860116388412024</v>
      </c>
    </row>
    <row r="204" spans="2:12" x14ac:dyDescent="0.25">
      <c r="B204" s="66" t="s">
        <v>120</v>
      </c>
      <c r="C204" s="67">
        <f>'2017 Monthly Meters'!B133</f>
        <v>151700</v>
      </c>
      <c r="D204" s="68">
        <f>'2017 Monthly Meters'!H133</f>
        <v>198300</v>
      </c>
      <c r="E204" s="69">
        <f t="shared" si="59"/>
        <v>350000</v>
      </c>
      <c r="F204" s="70">
        <f t="shared" si="60"/>
        <v>0.56657142857142861</v>
      </c>
      <c r="G204" s="71">
        <f t="shared" si="61"/>
        <v>0.43342857142857144</v>
      </c>
      <c r="H204" s="72">
        <f>'2017 Monthly Meters'!D133</f>
        <v>925.8</v>
      </c>
      <c r="I204" s="73">
        <f>'2017 Monthly Meters'!J133</f>
        <v>1088.96</v>
      </c>
      <c r="J204" s="74">
        <f t="shared" si="62"/>
        <v>2014.76</v>
      </c>
      <c r="K204" s="70">
        <f t="shared" si="63"/>
        <v>0.54049117512755862</v>
      </c>
      <c r="L204" s="75">
        <f t="shared" si="64"/>
        <v>0.45950882487244138</v>
      </c>
    </row>
    <row r="205" spans="2:12" x14ac:dyDescent="0.25">
      <c r="B205" s="66" t="s">
        <v>121</v>
      </c>
      <c r="C205" s="67">
        <f>'2017 Monthly Meters'!B145</f>
        <v>171100</v>
      </c>
      <c r="D205" s="68">
        <f>'2017 Monthly Meters'!H145</f>
        <v>139700</v>
      </c>
      <c r="E205" s="69">
        <f t="shared" si="59"/>
        <v>310800</v>
      </c>
      <c r="F205" s="70">
        <f t="shared" si="60"/>
        <v>0.44948519948519949</v>
      </c>
      <c r="G205" s="71">
        <f t="shared" si="61"/>
        <v>0.55051480051480051</v>
      </c>
      <c r="H205" s="72">
        <f>'2017 Monthly Meters'!D145</f>
        <v>1931.7199999999998</v>
      </c>
      <c r="I205" s="73">
        <f>'2017 Monthly Meters'!J145</f>
        <v>1993.2</v>
      </c>
      <c r="J205" s="74">
        <f t="shared" si="62"/>
        <v>3924.92</v>
      </c>
      <c r="K205" s="70">
        <f t="shared" si="63"/>
        <v>0.5078320067670169</v>
      </c>
      <c r="L205" s="75">
        <f t="shared" si="64"/>
        <v>0.49216799323298305</v>
      </c>
    </row>
    <row r="206" spans="2:12" ht="13.8" thickBot="1" x14ac:dyDescent="0.3">
      <c r="B206" s="79" t="s">
        <v>35</v>
      </c>
      <c r="C206" s="80">
        <f>SUM(C193:C205)</f>
        <v>1396600</v>
      </c>
      <c r="D206" s="81">
        <f>SUM(D193:D205)</f>
        <v>3047600</v>
      </c>
      <c r="E206" s="82">
        <f>SUM(E193:E205)</f>
        <v>4444200</v>
      </c>
      <c r="F206" s="83">
        <f>D206/E206</f>
        <v>0.68574771612438679</v>
      </c>
      <c r="G206" s="84">
        <f>C206/E206</f>
        <v>0.31425228387561316</v>
      </c>
      <c r="H206" s="85">
        <f>SUM(H194:H205)</f>
        <v>10659.929999999998</v>
      </c>
      <c r="I206" s="86">
        <f>SUM(I194:I205)</f>
        <v>17531.3</v>
      </c>
      <c r="J206" s="87">
        <f>SUM(J194:J205)</f>
        <v>28191.229999999996</v>
      </c>
      <c r="K206" s="83">
        <f>I206/J206</f>
        <v>0.62187070234253705</v>
      </c>
      <c r="L206" s="88">
        <f>H206/J206</f>
        <v>0.378129297657463</v>
      </c>
    </row>
    <row r="207" spans="2:12" ht="13.8" thickBot="1" x14ac:dyDescent="0.3"/>
    <row r="208" spans="2:12" ht="21" x14ac:dyDescent="0.4">
      <c r="B208" s="263" t="s">
        <v>65</v>
      </c>
      <c r="C208" s="258"/>
      <c r="D208" s="258"/>
      <c r="E208" s="258"/>
      <c r="F208" s="258"/>
      <c r="G208" s="258"/>
      <c r="H208" s="258"/>
      <c r="I208" s="258"/>
      <c r="J208" s="258"/>
      <c r="K208" s="258"/>
      <c r="L208" s="259"/>
    </row>
    <row r="209" spans="2:12" ht="16.2" thickBot="1" x14ac:dyDescent="0.35">
      <c r="B209" s="260" t="s">
        <v>142</v>
      </c>
      <c r="C209" s="264"/>
      <c r="D209" s="264"/>
      <c r="E209" s="264"/>
      <c r="F209" s="264"/>
      <c r="G209" s="264"/>
      <c r="H209" s="264"/>
      <c r="I209" s="264"/>
      <c r="J209" s="264"/>
      <c r="K209" s="264"/>
      <c r="L209" s="265"/>
    </row>
    <row r="210" spans="2:12" ht="13.8" thickBot="1" x14ac:dyDescent="0.3">
      <c r="B210" s="107" t="s">
        <v>46</v>
      </c>
      <c r="C210" s="108" t="s">
        <v>47</v>
      </c>
      <c r="D210" s="109" t="s">
        <v>7</v>
      </c>
      <c r="E210" s="110" t="s">
        <v>48</v>
      </c>
      <c r="F210" s="109" t="s">
        <v>49</v>
      </c>
      <c r="G210" s="111" t="s">
        <v>50</v>
      </c>
      <c r="H210" s="108" t="s">
        <v>5</v>
      </c>
      <c r="I210" s="109" t="s">
        <v>8</v>
      </c>
      <c r="J210" s="110" t="s">
        <v>51</v>
      </c>
      <c r="K210" s="109" t="s">
        <v>49</v>
      </c>
      <c r="L210" s="111" t="s">
        <v>50</v>
      </c>
    </row>
    <row r="211" spans="2:12" x14ac:dyDescent="0.25">
      <c r="B211" s="55"/>
      <c r="C211" s="56"/>
      <c r="D211" s="57"/>
      <c r="E211" s="58"/>
      <c r="F211" s="57"/>
      <c r="G211" s="59"/>
      <c r="H211" s="56"/>
      <c r="I211" s="57"/>
      <c r="J211" s="58"/>
      <c r="K211" s="57"/>
      <c r="L211" s="59"/>
    </row>
    <row r="212" spans="2:12" x14ac:dyDescent="0.25">
      <c r="B212" s="66" t="s">
        <v>111</v>
      </c>
      <c r="C212" s="67">
        <f>'2018 Monthly Meters'!B12</f>
        <v>91600</v>
      </c>
      <c r="D212" s="145">
        <f>'2018 Monthly Meters'!H12</f>
        <v>64300</v>
      </c>
      <c r="E212" s="69">
        <f>C212+D212</f>
        <v>155900</v>
      </c>
      <c r="F212" s="70">
        <f>D212/E212</f>
        <v>0.41244387427838358</v>
      </c>
      <c r="G212" s="71">
        <f>C212/E212</f>
        <v>0.58755612572161642</v>
      </c>
      <c r="H212" s="72">
        <f>'2018 Monthly Meters'!D12</f>
        <v>674.8</v>
      </c>
      <c r="I212" s="73">
        <f>'2018 Monthly Meters'!J12</f>
        <v>588.81000000000006</v>
      </c>
      <c r="J212" s="74">
        <f>H212+I212</f>
        <v>1263.6100000000001</v>
      </c>
      <c r="K212" s="70">
        <f>I212/J212</f>
        <v>0.46597446997095621</v>
      </c>
      <c r="L212" s="75">
        <f>H212/J212</f>
        <v>0.53402553002904363</v>
      </c>
    </row>
    <row r="213" spans="2:12" x14ac:dyDescent="0.25">
      <c r="B213" s="66" t="s">
        <v>112</v>
      </c>
      <c r="C213" s="67">
        <f>'2018 Monthly Meters'!B25</f>
        <v>63400</v>
      </c>
      <c r="D213" s="68">
        <f>'2018 Monthly Meters'!H25</f>
        <v>25600</v>
      </c>
      <c r="E213" s="69">
        <f>C213+D213</f>
        <v>89000</v>
      </c>
      <c r="F213" s="70">
        <f>D213/E213</f>
        <v>0.28764044943820227</v>
      </c>
      <c r="G213" s="71">
        <f>C213/E213</f>
        <v>0.71235955056179778</v>
      </c>
      <c r="H213" s="72">
        <f>'2018 Monthly Meters'!D25</f>
        <v>596.31000000000006</v>
      </c>
      <c r="I213" s="73">
        <f>'2018 Monthly Meters'!J25</f>
        <v>482.26</v>
      </c>
      <c r="J213" s="74">
        <f>H213+I213</f>
        <v>1078.5700000000002</v>
      </c>
      <c r="K213" s="70">
        <f>I213/J213</f>
        <v>0.44712906904512451</v>
      </c>
      <c r="L213" s="75">
        <f>H213/J213</f>
        <v>0.55287093095487538</v>
      </c>
    </row>
    <row r="214" spans="2:12" x14ac:dyDescent="0.25">
      <c r="B214" s="66" t="s">
        <v>113</v>
      </c>
      <c r="C214" s="67">
        <f>'2018 Monthly Meters'!B37</f>
        <v>71700</v>
      </c>
      <c r="D214" s="68">
        <f>'2018 Monthly Meters'!H37</f>
        <v>69500</v>
      </c>
      <c r="E214" s="69">
        <f t="shared" ref="E214:E223" si="65">C214+D214</f>
        <v>141200</v>
      </c>
      <c r="F214" s="70">
        <f t="shared" ref="F214:F223" si="66">D214/E214</f>
        <v>0.49220963172804533</v>
      </c>
      <c r="G214" s="71">
        <f t="shared" ref="G214:G223" si="67">C214/E214</f>
        <v>0.50779036827195467</v>
      </c>
      <c r="H214" s="72">
        <f>'2018 Monthly Meters'!D37</f>
        <v>655.28</v>
      </c>
      <c r="I214" s="73">
        <f>'2018 Monthly Meters'!J37</f>
        <v>622.64</v>
      </c>
      <c r="J214" s="74">
        <f t="shared" ref="J214:J223" si="68">H214+I214</f>
        <v>1277.92</v>
      </c>
      <c r="K214" s="70">
        <f t="shared" ref="K214:K223" si="69">I214/J214</f>
        <v>0.48722924752723173</v>
      </c>
      <c r="L214" s="75">
        <f t="shared" ref="L214:L223" si="70">H214/J214</f>
        <v>0.51277075247276815</v>
      </c>
    </row>
    <row r="215" spans="2:12" x14ac:dyDescent="0.25">
      <c r="B215" s="66" t="s">
        <v>114</v>
      </c>
      <c r="C215" s="67">
        <f>'2018 Monthly Meters'!B49</f>
        <v>175600</v>
      </c>
      <c r="D215" s="68">
        <f>'2018 Monthly Meters'!H49</f>
        <v>327400</v>
      </c>
      <c r="E215" s="69">
        <f t="shared" si="65"/>
        <v>503000</v>
      </c>
      <c r="F215" s="70">
        <f t="shared" si="66"/>
        <v>0.65089463220675947</v>
      </c>
      <c r="G215" s="71">
        <f t="shared" si="67"/>
        <v>0.34910536779324058</v>
      </c>
      <c r="H215" s="72">
        <f>'2019 Monthly Meters'!D49</f>
        <v>534.13</v>
      </c>
      <c r="I215" s="73">
        <f>'2018 Monthly Meters'!J49</f>
        <v>1666.91</v>
      </c>
      <c r="J215" s="74">
        <f t="shared" si="68"/>
        <v>2201.04</v>
      </c>
      <c r="K215" s="70">
        <f t="shared" si="69"/>
        <v>0.75732835386908015</v>
      </c>
      <c r="L215" s="75">
        <f t="shared" si="70"/>
        <v>0.24267164613091993</v>
      </c>
    </row>
    <row r="216" spans="2:12" x14ac:dyDescent="0.25">
      <c r="B216" s="66" t="s">
        <v>22</v>
      </c>
      <c r="C216" s="67">
        <f>'2018 Monthly Meters'!B61</f>
        <v>177600</v>
      </c>
      <c r="D216" s="68">
        <f>'2018 Monthly Meters'!H61</f>
        <v>327200</v>
      </c>
      <c r="E216" s="69">
        <f t="shared" si="65"/>
        <v>504800</v>
      </c>
      <c r="F216" s="70">
        <f t="shared" si="66"/>
        <v>0.64817749603803487</v>
      </c>
      <c r="G216" s="71">
        <f t="shared" si="67"/>
        <v>0.35182250396196513</v>
      </c>
      <c r="H216" s="72">
        <f>'2019 Monthly Meters'!D61</f>
        <v>835.69999999999993</v>
      </c>
      <c r="I216" s="73">
        <f>'2018 Monthly Meters'!J61</f>
        <v>1675.41</v>
      </c>
      <c r="J216" s="74">
        <f t="shared" si="68"/>
        <v>2511.11</v>
      </c>
      <c r="K216" s="70">
        <f t="shared" si="69"/>
        <v>0.66719896778715393</v>
      </c>
      <c r="L216" s="75">
        <f t="shared" si="70"/>
        <v>0.33280103221284607</v>
      </c>
    </row>
    <row r="217" spans="2:12" x14ac:dyDescent="0.25">
      <c r="B217" s="66" t="s">
        <v>115</v>
      </c>
      <c r="C217" s="67">
        <f>'2018 Monthly Meters'!B73</f>
        <v>215200</v>
      </c>
      <c r="D217" s="68">
        <f>'2018 Monthly Meters'!H73</f>
        <v>411300</v>
      </c>
      <c r="E217" s="69">
        <f t="shared" si="65"/>
        <v>626500</v>
      </c>
      <c r="F217" s="70">
        <f t="shared" si="66"/>
        <v>0.65650438946528333</v>
      </c>
      <c r="G217" s="71">
        <f t="shared" si="67"/>
        <v>0.34349561053471667</v>
      </c>
      <c r="H217" s="72">
        <f>'2019 Monthly Meters'!D73</f>
        <v>694.64</v>
      </c>
      <c r="I217" s="73">
        <f>'2018 Monthly Meters'!J73</f>
        <v>2038.78</v>
      </c>
      <c r="J217" s="74">
        <f t="shared" si="68"/>
        <v>2733.42</v>
      </c>
      <c r="K217" s="70">
        <f t="shared" si="69"/>
        <v>0.74587147236794926</v>
      </c>
      <c r="L217" s="75">
        <f t="shared" si="70"/>
        <v>0.25412852763205068</v>
      </c>
    </row>
    <row r="218" spans="2:12" x14ac:dyDescent="0.25">
      <c r="B218" s="66" t="s">
        <v>116</v>
      </c>
      <c r="C218" s="67">
        <f>'2018 Monthly Meters'!B85</f>
        <v>182600</v>
      </c>
      <c r="D218" s="68">
        <f>'2018 Monthly Meters'!H85</f>
        <v>430900</v>
      </c>
      <c r="E218" s="69">
        <f t="shared" si="65"/>
        <v>613500</v>
      </c>
      <c r="F218" s="70">
        <f t="shared" si="66"/>
        <v>0.70236348818255911</v>
      </c>
      <c r="G218" s="71">
        <f t="shared" si="67"/>
        <v>0.29763651181744089</v>
      </c>
      <c r="H218" s="72">
        <f>'2019 Monthly Meters'!D85</f>
        <v>853.88</v>
      </c>
      <c r="I218" s="73">
        <f>'2018 Monthly Meters'!J85</f>
        <v>1810.08</v>
      </c>
      <c r="J218" s="74">
        <f t="shared" si="68"/>
        <v>2663.96</v>
      </c>
      <c r="K218" s="70">
        <f t="shared" si="69"/>
        <v>0.67946966170663214</v>
      </c>
      <c r="L218" s="75">
        <f t="shared" si="70"/>
        <v>0.32053033829336774</v>
      </c>
    </row>
    <row r="219" spans="2:12" x14ac:dyDescent="0.25">
      <c r="B219" s="66" t="s">
        <v>117</v>
      </c>
      <c r="C219" s="67">
        <f>'2018 Monthly Meters'!B97</f>
        <v>126200</v>
      </c>
      <c r="D219" s="68">
        <f>'2018 Monthly Meters'!H97</f>
        <v>207100</v>
      </c>
      <c r="E219" s="69">
        <f t="shared" si="65"/>
        <v>333300</v>
      </c>
      <c r="F219" s="70">
        <f t="shared" si="66"/>
        <v>0.62136213621362135</v>
      </c>
      <c r="G219" s="71">
        <f t="shared" si="67"/>
        <v>0.37863786378637865</v>
      </c>
      <c r="H219" s="72">
        <f>'2018 Monthly Meters'!D97</f>
        <v>799.94</v>
      </c>
      <c r="I219" s="73">
        <f>'2018 Monthly Meters'!J97</f>
        <v>1128.0700000000002</v>
      </c>
      <c r="J219" s="74">
        <f t="shared" si="68"/>
        <v>1928.0100000000002</v>
      </c>
      <c r="K219" s="70">
        <f t="shared" si="69"/>
        <v>0.58509551299007789</v>
      </c>
      <c r="L219" s="75">
        <f t="shared" si="70"/>
        <v>0.41490448700992211</v>
      </c>
    </row>
    <row r="220" spans="2:12" x14ac:dyDescent="0.25">
      <c r="B220" s="66" t="s">
        <v>118</v>
      </c>
      <c r="C220" s="67">
        <f>'2018 Monthly Meters'!B109</f>
        <v>247500</v>
      </c>
      <c r="D220" s="68">
        <f>'2018 Monthly Meters'!H109</f>
        <v>249000</v>
      </c>
      <c r="E220" s="69">
        <f t="shared" si="65"/>
        <v>496500</v>
      </c>
      <c r="F220" s="70">
        <f t="shared" si="66"/>
        <v>0.50151057401812693</v>
      </c>
      <c r="G220" s="71">
        <f t="shared" si="67"/>
        <v>0.49848942598187312</v>
      </c>
      <c r="H220" s="72">
        <f>'2018 Monthly Meters'!D109</f>
        <v>1316.55</v>
      </c>
      <c r="I220" s="73">
        <f>'2018 Monthly Meters'!J109</f>
        <v>1314.09</v>
      </c>
      <c r="J220" s="74">
        <f t="shared" si="68"/>
        <v>2630.64</v>
      </c>
      <c r="K220" s="70">
        <f t="shared" si="69"/>
        <v>0.49953243317215584</v>
      </c>
      <c r="L220" s="75">
        <f t="shared" si="70"/>
        <v>0.50046756682784421</v>
      </c>
    </row>
    <row r="221" spans="2:12" x14ac:dyDescent="0.25">
      <c r="B221" s="66" t="s">
        <v>119</v>
      </c>
      <c r="C221" s="67">
        <f>'2018 Monthly Meters'!B121</f>
        <v>9900</v>
      </c>
      <c r="D221" s="68">
        <f>'2018 Monthly Meters'!H121</f>
        <v>5900</v>
      </c>
      <c r="E221" s="69">
        <f t="shared" si="65"/>
        <v>15800</v>
      </c>
      <c r="F221" s="70">
        <f t="shared" si="66"/>
        <v>0.37341772151898733</v>
      </c>
      <c r="G221" s="71">
        <f t="shared" si="67"/>
        <v>0.62658227848101267</v>
      </c>
      <c r="H221" s="72">
        <f>'2018 Monthly Meters'!D121</f>
        <v>1740.2199999999998</v>
      </c>
      <c r="I221" s="73">
        <f>'2018 Monthly Meters'!J121</f>
        <v>1724.15</v>
      </c>
      <c r="J221" s="74">
        <f t="shared" si="68"/>
        <v>3464.37</v>
      </c>
      <c r="K221" s="70">
        <f t="shared" si="69"/>
        <v>0.49768067498563956</v>
      </c>
      <c r="L221" s="75">
        <f t="shared" si="70"/>
        <v>0.50231932501436038</v>
      </c>
    </row>
    <row r="222" spans="2:12" x14ac:dyDescent="0.25">
      <c r="B222" s="66" t="s">
        <v>120</v>
      </c>
      <c r="C222" s="67">
        <f>'2018 Monthly Meters'!B133</f>
        <v>121300</v>
      </c>
      <c r="D222" s="68">
        <f>'2018 Monthly Meters'!H133</f>
        <v>210300</v>
      </c>
      <c r="E222" s="69">
        <f t="shared" si="65"/>
        <v>331600</v>
      </c>
      <c r="F222" s="70">
        <f t="shared" si="66"/>
        <v>0.63419782870928831</v>
      </c>
      <c r="G222" s="71">
        <f t="shared" si="67"/>
        <v>0.36580217129071169</v>
      </c>
      <c r="H222" s="72">
        <f>'2018 Monthly Meters'!D133</f>
        <v>781.75</v>
      </c>
      <c r="I222" s="73">
        <f>'2018 Monthly Meters'!J133</f>
        <v>1140.1499999999999</v>
      </c>
      <c r="J222" s="74">
        <f t="shared" si="68"/>
        <v>1921.8999999999999</v>
      </c>
      <c r="K222" s="70">
        <f t="shared" si="69"/>
        <v>0.59324106353088091</v>
      </c>
      <c r="L222" s="75">
        <f t="shared" si="70"/>
        <v>0.40675893646911915</v>
      </c>
    </row>
    <row r="223" spans="2:12" x14ac:dyDescent="0.25">
      <c r="B223" s="66" t="s">
        <v>121</v>
      </c>
      <c r="C223" s="67">
        <f>'2018 Monthly Meters'!B145</f>
        <v>94700</v>
      </c>
      <c r="D223" s="68">
        <f>'2018 Monthly Meters'!H145</f>
        <v>235700</v>
      </c>
      <c r="E223" s="69">
        <f t="shared" si="65"/>
        <v>330400</v>
      </c>
      <c r="F223" s="70">
        <f t="shared" si="66"/>
        <v>0.71337772397094434</v>
      </c>
      <c r="G223" s="71">
        <f t="shared" si="67"/>
        <v>0.28662227602905571</v>
      </c>
      <c r="H223" s="72">
        <f>'2018 Monthly Meters'!D145</f>
        <v>1485.01</v>
      </c>
      <c r="I223" s="73">
        <f>'2018 Monthly Meters'!J145</f>
        <v>2419.2799999999997</v>
      </c>
      <c r="J223" s="74">
        <f t="shared" si="68"/>
        <v>3904.29</v>
      </c>
      <c r="K223" s="70">
        <f t="shared" si="69"/>
        <v>0.61964659387494259</v>
      </c>
      <c r="L223" s="75">
        <f t="shared" si="70"/>
        <v>0.3803534061250573</v>
      </c>
    </row>
    <row r="224" spans="2:12" ht="13.8" thickBot="1" x14ac:dyDescent="0.3">
      <c r="B224" s="79" t="s">
        <v>35</v>
      </c>
      <c r="C224" s="80">
        <f>SUM(C211:C223)</f>
        <v>1577300</v>
      </c>
      <c r="D224" s="81">
        <f>SUM(D211:D223)</f>
        <v>2564200</v>
      </c>
      <c r="E224" s="82">
        <f>SUM(E211:E223)</f>
        <v>4141500</v>
      </c>
      <c r="F224" s="83">
        <f>D224/E224</f>
        <v>0.61914765181697451</v>
      </c>
      <c r="G224" s="84">
        <f>C224/E224</f>
        <v>0.38085234818302549</v>
      </c>
      <c r="H224" s="85">
        <f>SUM(H212:H223)</f>
        <v>10968.210000000001</v>
      </c>
      <c r="I224" s="86">
        <f>SUM(I212:I223)</f>
        <v>16610.629999999997</v>
      </c>
      <c r="J224" s="87">
        <f>SUM(J212:J223)</f>
        <v>27578.840000000004</v>
      </c>
      <c r="K224" s="83">
        <f>I224/J224</f>
        <v>0.60229618069505442</v>
      </c>
      <c r="L224" s="88">
        <f>H224/J224</f>
        <v>0.39770381930494536</v>
      </c>
    </row>
    <row r="225" spans="2:12" ht="13.8" thickBot="1" x14ac:dyDescent="0.3"/>
    <row r="226" spans="2:12" ht="21" x14ac:dyDescent="0.4">
      <c r="B226" s="263" t="s">
        <v>65</v>
      </c>
      <c r="C226" s="258"/>
      <c r="D226" s="258"/>
      <c r="E226" s="258"/>
      <c r="F226" s="258"/>
      <c r="G226" s="258"/>
      <c r="H226" s="258"/>
      <c r="I226" s="258"/>
      <c r="J226" s="258"/>
      <c r="K226" s="258"/>
      <c r="L226" s="259"/>
    </row>
    <row r="227" spans="2:12" ht="16.2" thickBot="1" x14ac:dyDescent="0.35">
      <c r="B227" s="260" t="s">
        <v>151</v>
      </c>
      <c r="C227" s="264"/>
      <c r="D227" s="264"/>
      <c r="E227" s="264"/>
      <c r="F227" s="264"/>
      <c r="G227" s="264"/>
      <c r="H227" s="264"/>
      <c r="I227" s="264"/>
      <c r="J227" s="264"/>
      <c r="K227" s="264"/>
      <c r="L227" s="265"/>
    </row>
    <row r="228" spans="2:12" ht="13.8" thickBot="1" x14ac:dyDescent="0.3">
      <c r="B228" s="107" t="s">
        <v>46</v>
      </c>
      <c r="C228" s="108" t="s">
        <v>47</v>
      </c>
      <c r="D228" s="109" t="s">
        <v>7</v>
      </c>
      <c r="E228" s="110" t="s">
        <v>48</v>
      </c>
      <c r="F228" s="109" t="s">
        <v>49</v>
      </c>
      <c r="G228" s="111" t="s">
        <v>50</v>
      </c>
      <c r="H228" s="108" t="s">
        <v>5</v>
      </c>
      <c r="I228" s="109" t="s">
        <v>8</v>
      </c>
      <c r="J228" s="110" t="s">
        <v>51</v>
      </c>
      <c r="K228" s="109" t="s">
        <v>49</v>
      </c>
      <c r="L228" s="111" t="s">
        <v>50</v>
      </c>
    </row>
    <row r="229" spans="2:12" x14ac:dyDescent="0.25">
      <c r="B229" s="55"/>
      <c r="C229" s="56"/>
      <c r="D229" s="57"/>
      <c r="E229" s="58"/>
      <c r="F229" s="57"/>
      <c r="G229" s="59"/>
      <c r="H229" s="56"/>
      <c r="I229" s="57"/>
      <c r="J229" s="58"/>
      <c r="K229" s="57"/>
      <c r="L229" s="59"/>
    </row>
    <row r="230" spans="2:12" x14ac:dyDescent="0.25">
      <c r="B230" s="66" t="s">
        <v>111</v>
      </c>
      <c r="C230" s="67">
        <f>'2019 Monthly Meters'!B12</f>
        <v>1</v>
      </c>
      <c r="D230" s="145">
        <f>'2019 Monthly Meters'!H12</f>
        <v>35500</v>
      </c>
      <c r="E230" s="69">
        <f>SUM(C230:D230)</f>
        <v>35501</v>
      </c>
      <c r="F230" s="70">
        <f t="shared" ref="F230:F238" si="71">D230/E230</f>
        <v>0.99997183177938653</v>
      </c>
      <c r="G230" s="71">
        <f>C230/E230</f>
        <v>2.8168220613503847E-5</v>
      </c>
      <c r="H230" s="72">
        <f>'2019 Monthly Meters'!D12</f>
        <v>370.25</v>
      </c>
      <c r="I230" s="73">
        <f>'2019 Monthly Meters'!J12</f>
        <v>490.67</v>
      </c>
      <c r="J230" s="74">
        <f>SUM(H230:I230)</f>
        <v>860.92000000000007</v>
      </c>
      <c r="K230" s="70">
        <f>I230/J230</f>
        <v>0.56993681178274402</v>
      </c>
      <c r="L230" s="75">
        <f>H230/J230</f>
        <v>0.43006318821725592</v>
      </c>
    </row>
    <row r="231" spans="2:12" x14ac:dyDescent="0.25">
      <c r="B231" s="66" t="s">
        <v>112</v>
      </c>
      <c r="C231" s="67">
        <f>'2019 Monthly Meters'!B25</f>
        <v>1</v>
      </c>
      <c r="D231" s="68">
        <f>'2019 Monthly Meters'!H25</f>
        <v>28500</v>
      </c>
      <c r="E231" s="69">
        <f t="shared" ref="E231:E240" si="72">SUM(C231:D231)</f>
        <v>28501</v>
      </c>
      <c r="F231" s="70">
        <f t="shared" si="71"/>
        <v>0.99996491351180661</v>
      </c>
      <c r="G231" s="71">
        <f>C231/E231</f>
        <v>3.5086488193396722E-5</v>
      </c>
      <c r="H231" s="72">
        <f>'2019 Monthly Meters'!D25</f>
        <v>369.79999999999995</v>
      </c>
      <c r="I231" s="73">
        <f>'2019 Monthly Meters'!J25</f>
        <v>466.37999999999994</v>
      </c>
      <c r="J231" s="74">
        <f>H231+I231</f>
        <v>836.17999999999984</v>
      </c>
      <c r="K231" s="70">
        <f>I231/J231</f>
        <v>0.55775072352842692</v>
      </c>
      <c r="L231" s="75">
        <f>H231/J231</f>
        <v>0.44224927647157314</v>
      </c>
    </row>
    <row r="232" spans="2:12" x14ac:dyDescent="0.25">
      <c r="B232" s="66" t="s">
        <v>113</v>
      </c>
      <c r="C232" s="67">
        <f>'2019 Monthly Meters'!B37</f>
        <v>11900</v>
      </c>
      <c r="D232" s="68">
        <f>'2019 Monthly Meters'!H37</f>
        <v>22000</v>
      </c>
      <c r="E232" s="69">
        <f t="shared" si="72"/>
        <v>33900</v>
      </c>
      <c r="F232" s="70">
        <f t="shared" si="71"/>
        <v>0.64896755162241893</v>
      </c>
      <c r="G232" s="71">
        <f t="shared" ref="G232:G241" si="73">C232/E232</f>
        <v>0.35103244837758113</v>
      </c>
      <c r="H232" s="72">
        <f>'2019 Monthly Meters'!D37</f>
        <v>410.14</v>
      </c>
      <c r="I232" s="73">
        <f>'2019 Monthly Meters'!J37</f>
        <v>444.34999999999997</v>
      </c>
      <c r="J232" s="74">
        <f t="shared" ref="J232:J240" si="74">H232+I232</f>
        <v>854.49</v>
      </c>
      <c r="K232" s="70">
        <f t="shared" ref="K232:K240" si="75">I232/J232</f>
        <v>0.52001778838839541</v>
      </c>
      <c r="L232" s="75">
        <f t="shared" ref="L232:L240" si="76">H232/J232</f>
        <v>0.47998221161160454</v>
      </c>
    </row>
    <row r="233" spans="2:12" x14ac:dyDescent="0.25">
      <c r="B233" s="66" t="s">
        <v>114</v>
      </c>
      <c r="C233" s="67">
        <f>'2019 Monthly Meters'!B49</f>
        <v>48500</v>
      </c>
      <c r="D233" s="68">
        <f>'2019 Monthly Meters'!H49</f>
        <v>130733</v>
      </c>
      <c r="E233" s="69">
        <f t="shared" si="72"/>
        <v>179233</v>
      </c>
      <c r="F233" s="70">
        <f t="shared" si="71"/>
        <v>0.72940250958249875</v>
      </c>
      <c r="G233" s="71">
        <f t="shared" si="73"/>
        <v>0.27059749041750125</v>
      </c>
      <c r="H233" s="72">
        <f>'2019 Monthly Meters'!D49</f>
        <v>534.13</v>
      </c>
      <c r="I233" s="73">
        <f>'2019 Monthly Meters'!J49</f>
        <v>823.95</v>
      </c>
      <c r="J233" s="74">
        <f t="shared" si="74"/>
        <v>1358.08</v>
      </c>
      <c r="K233" s="70">
        <f t="shared" si="75"/>
        <v>0.60670210885956655</v>
      </c>
      <c r="L233" s="75">
        <f t="shared" si="76"/>
        <v>0.39329789114043356</v>
      </c>
    </row>
    <row r="234" spans="2:12" x14ac:dyDescent="0.25">
      <c r="B234" s="66" t="s">
        <v>22</v>
      </c>
      <c r="C234" s="67">
        <f>'2019 Monthly Meters'!B61</f>
        <v>137500</v>
      </c>
      <c r="D234" s="68">
        <f>'2019 Monthly Meters'!H61</f>
        <v>373100</v>
      </c>
      <c r="E234" s="69">
        <f t="shared" si="72"/>
        <v>510600</v>
      </c>
      <c r="F234" s="70">
        <f t="shared" si="71"/>
        <v>0.73070896983940459</v>
      </c>
      <c r="G234" s="71">
        <f t="shared" si="73"/>
        <v>0.26929103016059536</v>
      </c>
      <c r="H234" s="72">
        <f>'2019 Monthly Meters'!D61</f>
        <v>835.69999999999993</v>
      </c>
      <c r="I234" s="73">
        <f>'2019 Monthly Meters'!J61</f>
        <v>1814.42</v>
      </c>
      <c r="J234" s="74">
        <f t="shared" si="74"/>
        <v>2650.12</v>
      </c>
      <c r="K234" s="70">
        <f t="shared" si="75"/>
        <v>0.68465578917181114</v>
      </c>
      <c r="L234" s="75">
        <f t="shared" si="76"/>
        <v>0.31534421082818892</v>
      </c>
    </row>
    <row r="235" spans="2:12" x14ac:dyDescent="0.25">
      <c r="B235" s="66" t="s">
        <v>115</v>
      </c>
      <c r="C235" s="67">
        <f>'2019 Monthly Meters'!B73</f>
        <v>96000</v>
      </c>
      <c r="D235" s="68">
        <f>'2019 Monthly Meters'!H73</f>
        <v>325500</v>
      </c>
      <c r="E235" s="69">
        <f t="shared" si="72"/>
        <v>421500</v>
      </c>
      <c r="F235" s="70">
        <f t="shared" si="71"/>
        <v>0.77224199288256223</v>
      </c>
      <c r="G235" s="71">
        <f t="shared" si="73"/>
        <v>0.22775800711743771</v>
      </c>
      <c r="H235" s="72">
        <f>'2019 Monthly Meters'!D73</f>
        <v>694.64</v>
      </c>
      <c r="I235" s="73">
        <f>'2019 Monthly Meters'!J73</f>
        <v>1560.82</v>
      </c>
      <c r="J235" s="74">
        <f t="shared" si="74"/>
        <v>2255.46</v>
      </c>
      <c r="K235" s="70">
        <f t="shared" si="75"/>
        <v>0.69201847960061358</v>
      </c>
      <c r="L235" s="75">
        <f t="shared" si="76"/>
        <v>0.30798152039938637</v>
      </c>
    </row>
    <row r="236" spans="2:12" x14ac:dyDescent="0.25">
      <c r="B236" s="66" t="s">
        <v>116</v>
      </c>
      <c r="C236" s="67">
        <f>'2019 Monthly Meters'!B85</f>
        <v>140700</v>
      </c>
      <c r="D236" s="68">
        <f>'2019 Monthly Meters'!H85</f>
        <v>432000</v>
      </c>
      <c r="E236" s="69">
        <f t="shared" si="72"/>
        <v>572700</v>
      </c>
      <c r="F236" s="70">
        <f t="shared" si="71"/>
        <v>0.75432163436354116</v>
      </c>
      <c r="G236" s="71">
        <f t="shared" si="73"/>
        <v>0.24567836563645887</v>
      </c>
      <c r="H236" s="72">
        <f>'2019 Monthly Meters'!D85</f>
        <v>853.88</v>
      </c>
      <c r="I236" s="73">
        <f>'2019 Monthly Meters'!J85</f>
        <v>1985.46</v>
      </c>
      <c r="J236" s="74">
        <f t="shared" si="74"/>
        <v>2839.34</v>
      </c>
      <c r="K236" s="70">
        <f t="shared" si="75"/>
        <v>0.69926813977896274</v>
      </c>
      <c r="L236" s="75">
        <f t="shared" si="76"/>
        <v>0.30073186022103726</v>
      </c>
    </row>
    <row r="237" spans="2:12" x14ac:dyDescent="0.25">
      <c r="B237" s="66" t="s">
        <v>117</v>
      </c>
      <c r="C237" s="67">
        <f>'2019 Monthly Meters'!B97</f>
        <v>145100</v>
      </c>
      <c r="D237" s="68">
        <f>'2019 Monthly Meters'!H97</f>
        <v>208800</v>
      </c>
      <c r="E237" s="69">
        <f t="shared" si="72"/>
        <v>353900</v>
      </c>
      <c r="F237" s="70">
        <f t="shared" si="71"/>
        <v>0.58999717434303478</v>
      </c>
      <c r="G237" s="71">
        <f t="shared" si="73"/>
        <v>0.41000282565696522</v>
      </c>
      <c r="H237" s="72">
        <f>'2019 Monthly Meters'!D97</f>
        <v>860.88999999999987</v>
      </c>
      <c r="I237" s="73">
        <f>'2019 Monthly Meters'!J97</f>
        <v>1119.1399999999999</v>
      </c>
      <c r="J237" s="74">
        <f t="shared" si="74"/>
        <v>1980.0299999999997</v>
      </c>
      <c r="K237" s="70">
        <f t="shared" si="75"/>
        <v>0.56521365837891346</v>
      </c>
      <c r="L237" s="75">
        <f t="shared" si="76"/>
        <v>0.43478634162108654</v>
      </c>
    </row>
    <row r="238" spans="2:12" x14ac:dyDescent="0.25">
      <c r="B238" s="66" t="s">
        <v>118</v>
      </c>
      <c r="C238" s="67">
        <f>'2019 Monthly Meters'!B109</f>
        <v>175600</v>
      </c>
      <c r="D238" s="68">
        <f>'2019 Monthly Meters'!H109</f>
        <v>237700</v>
      </c>
      <c r="E238" s="69">
        <f t="shared" si="72"/>
        <v>413300</v>
      </c>
      <c r="F238" s="70">
        <f t="shared" si="71"/>
        <v>0.57512702637309465</v>
      </c>
      <c r="G238" s="71">
        <f t="shared" si="73"/>
        <v>0.4248729736269054</v>
      </c>
      <c r="H238" s="72">
        <f>'2019 Monthly Meters'!D109</f>
        <v>973.73</v>
      </c>
      <c r="I238" s="73">
        <f>'2019 Monthly Meters'!J109</f>
        <v>1239.8799999999999</v>
      </c>
      <c r="J238" s="74">
        <f t="shared" si="74"/>
        <v>2213.6099999999997</v>
      </c>
      <c r="K238" s="70">
        <f t="shared" si="75"/>
        <v>0.56011673239640225</v>
      </c>
      <c r="L238" s="75">
        <f t="shared" si="76"/>
        <v>0.43988326760359781</v>
      </c>
    </row>
    <row r="239" spans="2:12" x14ac:dyDescent="0.25">
      <c r="B239" s="66" t="s">
        <v>119</v>
      </c>
      <c r="C239" s="67">
        <f>'2019 Monthly Meters'!B121</f>
        <v>108900</v>
      </c>
      <c r="D239" s="68">
        <f>'2019 Monthly Meters'!H121</f>
        <v>229200</v>
      </c>
      <c r="E239" s="69">
        <f t="shared" si="72"/>
        <v>338100</v>
      </c>
      <c r="F239" s="70">
        <f t="shared" ref="F239" si="77">D239/E239</f>
        <v>0.67790594498669032</v>
      </c>
      <c r="G239" s="71">
        <f t="shared" si="73"/>
        <v>0.32209405501330968</v>
      </c>
      <c r="H239" s="72">
        <f>'2019 Monthly Meters'!D121</f>
        <v>738.29</v>
      </c>
      <c r="I239" s="73">
        <f>'2019 Monthly Meters'!J121</f>
        <v>1605.0600000000002</v>
      </c>
      <c r="J239" s="74">
        <f t="shared" si="74"/>
        <v>2343.3500000000004</v>
      </c>
      <c r="K239" s="70">
        <f t="shared" si="75"/>
        <v>0.68494249685279618</v>
      </c>
      <c r="L239" s="75">
        <f t="shared" si="76"/>
        <v>0.31505750314720371</v>
      </c>
    </row>
    <row r="240" spans="2:12" x14ac:dyDescent="0.25">
      <c r="B240" s="66" t="s">
        <v>120</v>
      </c>
      <c r="C240" s="67">
        <f>'2019 Monthly Meters'!B133</f>
        <v>116300</v>
      </c>
      <c r="D240" s="68">
        <f>'2019 Monthly Meters'!H133</f>
        <v>237000</v>
      </c>
      <c r="E240" s="69">
        <f t="shared" si="72"/>
        <v>353300</v>
      </c>
      <c r="F240" s="70">
        <f>D240/E240</f>
        <v>0.67081800169827344</v>
      </c>
      <c r="G240" s="71">
        <f t="shared" si="73"/>
        <v>0.32918199830172656</v>
      </c>
      <c r="H240" s="72">
        <f>'2019 Monthly Meters'!D133</f>
        <v>763.36</v>
      </c>
      <c r="I240" s="73">
        <f>'2019 Monthly Meters'!J133</f>
        <v>1228.49</v>
      </c>
      <c r="J240" s="74">
        <f t="shared" si="74"/>
        <v>1991.85</v>
      </c>
      <c r="K240" s="70">
        <f t="shared" si="75"/>
        <v>0.61675829003187999</v>
      </c>
      <c r="L240" s="75">
        <f t="shared" si="76"/>
        <v>0.38324170996812013</v>
      </c>
    </row>
    <row r="241" spans="2:12" x14ac:dyDescent="0.25">
      <c r="B241" s="66" t="s">
        <v>121</v>
      </c>
      <c r="C241" s="67">
        <f>'2019 Monthly Meters'!B145</f>
        <v>16900</v>
      </c>
      <c r="D241" s="68">
        <f>'2019 Monthly Meters'!H145</f>
        <v>84700</v>
      </c>
      <c r="E241" s="69">
        <f>SUM(C241:D241)</f>
        <v>101600</v>
      </c>
      <c r="F241" s="70">
        <f>D241/E241</f>
        <v>0.83366141732283461</v>
      </c>
      <c r="G241" s="71">
        <f t="shared" si="73"/>
        <v>0.16633858267716536</v>
      </c>
      <c r="H241" s="72">
        <f>'2019 Monthly Meters'!D145</f>
        <v>426.79</v>
      </c>
      <c r="I241" s="73">
        <f>'2019 Monthly Meters'!J145</f>
        <v>656.36</v>
      </c>
      <c r="J241" s="74">
        <f>SUM(H241:I241)</f>
        <v>1083.1500000000001</v>
      </c>
      <c r="K241" s="70">
        <f>I241/J241</f>
        <v>0.60597331856160275</v>
      </c>
      <c r="L241" s="75">
        <f>H241/J241</f>
        <v>0.39402668143839725</v>
      </c>
    </row>
    <row r="242" spans="2:12" ht="13.8" thickBot="1" x14ac:dyDescent="0.3">
      <c r="B242" s="79" t="s">
        <v>35</v>
      </c>
      <c r="C242" s="80">
        <f>SUM(C230:C241)</f>
        <v>997402</v>
      </c>
      <c r="D242" s="81">
        <f>SUM(D230:D241)</f>
        <v>2344733</v>
      </c>
      <c r="E242" s="82">
        <f>SUM(C242:D242)</f>
        <v>3342135</v>
      </c>
      <c r="F242" s="83">
        <f>D242/E242</f>
        <v>0.70156741125059285</v>
      </c>
      <c r="G242" s="84">
        <f>C242/E242</f>
        <v>0.2984325887494072</v>
      </c>
      <c r="H242" s="85">
        <f>SUM(H230:H241)</f>
        <v>7831.5999999999995</v>
      </c>
      <c r="I242" s="86">
        <f>SUM(I230:I241)</f>
        <v>13434.98</v>
      </c>
      <c r="J242" s="87">
        <f>SUM(J230:J241)</f>
        <v>21266.58</v>
      </c>
      <c r="K242" s="83">
        <f>I242/J242</f>
        <v>0.63174144596827508</v>
      </c>
      <c r="L242" s="88">
        <f>H242/J242</f>
        <v>0.36825855403172486</v>
      </c>
    </row>
    <row r="243" spans="2:12" ht="13.8" thickBot="1" x14ac:dyDescent="0.3"/>
    <row r="244" spans="2:12" ht="21" customHeight="1" x14ac:dyDescent="0.4">
      <c r="B244" s="263" t="s">
        <v>65</v>
      </c>
      <c r="C244" s="258"/>
      <c r="D244" s="258"/>
      <c r="E244" s="258"/>
      <c r="F244" s="258"/>
      <c r="G244" s="258"/>
      <c r="H244" s="258"/>
      <c r="I244" s="258"/>
      <c r="J244" s="258"/>
      <c r="K244" s="258"/>
      <c r="L244" s="259"/>
    </row>
    <row r="245" spans="2:12" ht="15" customHeight="1" thickBot="1" x14ac:dyDescent="0.35">
      <c r="B245" s="260" t="s">
        <v>152</v>
      </c>
      <c r="C245" s="261"/>
      <c r="D245" s="261"/>
      <c r="E245" s="261"/>
      <c r="F245" s="261"/>
      <c r="G245" s="261"/>
      <c r="H245" s="261"/>
      <c r="I245" s="261"/>
      <c r="J245" s="261"/>
      <c r="K245" s="261"/>
      <c r="L245" s="262"/>
    </row>
    <row r="246" spans="2:12" ht="13.5" customHeight="1" thickBot="1" x14ac:dyDescent="0.3">
      <c r="B246" s="107" t="s">
        <v>46</v>
      </c>
      <c r="C246" s="108" t="s">
        <v>47</v>
      </c>
      <c r="D246" s="109" t="s">
        <v>7</v>
      </c>
      <c r="E246" s="110" t="s">
        <v>48</v>
      </c>
      <c r="F246" s="109" t="s">
        <v>49</v>
      </c>
      <c r="G246" s="111" t="s">
        <v>50</v>
      </c>
      <c r="H246" s="108" t="s">
        <v>5</v>
      </c>
      <c r="I246" s="109" t="s">
        <v>8</v>
      </c>
      <c r="J246" s="110" t="s">
        <v>51</v>
      </c>
      <c r="K246" s="109" t="s">
        <v>49</v>
      </c>
      <c r="L246" s="111" t="s">
        <v>50</v>
      </c>
    </row>
    <row r="247" spans="2:12" ht="13.5" customHeight="1" x14ac:dyDescent="0.25">
      <c r="B247" s="55"/>
      <c r="C247" s="56"/>
      <c r="D247" s="57"/>
      <c r="E247" s="58"/>
      <c r="F247" s="57"/>
      <c r="G247" s="59"/>
      <c r="H247" s="56"/>
      <c r="I247" s="57"/>
      <c r="J247" s="58"/>
      <c r="K247" s="57"/>
      <c r="L247" s="59"/>
    </row>
    <row r="248" spans="2:12" ht="13.5" customHeight="1" x14ac:dyDescent="0.25">
      <c r="B248" s="66" t="s">
        <v>111</v>
      </c>
      <c r="C248" s="67">
        <f>'2020 Monthly Meters'!B12</f>
        <v>400</v>
      </c>
      <c r="D248" s="145">
        <f>'2020 Monthly Meters'!H12</f>
        <v>46700</v>
      </c>
      <c r="E248" s="69">
        <f>SUM(C248:D248)</f>
        <v>47100</v>
      </c>
      <c r="F248" s="70">
        <f t="shared" ref="F248:F257" si="78">D248/E248</f>
        <v>0.99150743099787686</v>
      </c>
      <c r="G248" s="71">
        <f>C248/E248</f>
        <v>8.4925690021231421E-3</v>
      </c>
      <c r="H248" s="72">
        <f>'2020 Monthly Meters'!D12</f>
        <v>370.91999999999996</v>
      </c>
      <c r="I248" s="73">
        <f>'2020 Monthly Meters'!J12</f>
        <v>527.68999999999994</v>
      </c>
      <c r="J248" s="74">
        <f>SUM(H248:I248)</f>
        <v>898.6099999999999</v>
      </c>
      <c r="K248" s="70">
        <f>I248/J248</f>
        <v>0.58722916504378986</v>
      </c>
      <c r="L248" s="75">
        <f>H248/J248</f>
        <v>0.41277083495621014</v>
      </c>
    </row>
    <row r="249" spans="2:12" ht="13.5" customHeight="1" x14ac:dyDescent="0.25">
      <c r="B249" s="66" t="s">
        <v>112</v>
      </c>
      <c r="C249" s="67">
        <f>'2020 Monthly Meters'!B25</f>
        <v>23700</v>
      </c>
      <c r="D249" s="68">
        <f>'2020 Monthly Meters'!H25</f>
        <v>85300</v>
      </c>
      <c r="E249" s="69">
        <f t="shared" ref="E249:E258" si="79">SUM(C249:D249)</f>
        <v>109000</v>
      </c>
      <c r="F249" s="70">
        <f t="shared" si="78"/>
        <v>0.78256880733944956</v>
      </c>
      <c r="G249" s="71">
        <f>C249/E249</f>
        <v>0.21743119266055047</v>
      </c>
      <c r="H249" s="72">
        <f>'2020 Monthly Meters'!D25</f>
        <v>449.79999999999995</v>
      </c>
      <c r="I249" s="73">
        <f>'2020 Monthly Meters'!J25</f>
        <v>658.39999999999986</v>
      </c>
      <c r="J249" s="74">
        <f>H249+I249</f>
        <v>1108.1999999999998</v>
      </c>
      <c r="K249" s="70">
        <f>I249/J249</f>
        <v>0.59411658545388912</v>
      </c>
      <c r="L249" s="75">
        <f>H249/J249</f>
        <v>0.40588341454611082</v>
      </c>
    </row>
    <row r="250" spans="2:12" ht="13.5" customHeight="1" x14ac:dyDescent="0.25">
      <c r="B250" s="66" t="s">
        <v>113</v>
      </c>
      <c r="C250" s="67">
        <f>'2020 Monthly Meters'!B37</f>
        <v>3900</v>
      </c>
      <c r="D250" s="68">
        <f>'2020 Monthly Meters'!H37</f>
        <v>7400</v>
      </c>
      <c r="E250" s="69">
        <f t="shared" si="79"/>
        <v>11300</v>
      </c>
      <c r="F250" s="70">
        <f t="shared" si="78"/>
        <v>0.65486725663716816</v>
      </c>
      <c r="G250" s="71">
        <f t="shared" ref="G250:G259" si="80">C250/E250</f>
        <v>0.34513274336283184</v>
      </c>
      <c r="H250" s="72">
        <f>'2020 Monthly Meters'!D37</f>
        <v>382.77</v>
      </c>
      <c r="I250" s="73">
        <f>'2020 Monthly Meters'!J37</f>
        <v>394.61</v>
      </c>
      <c r="J250" s="74">
        <f t="shared" ref="J250:J258" si="81">H250+I250</f>
        <v>777.38</v>
      </c>
      <c r="K250" s="70">
        <f t="shared" ref="K250:K258" si="82">I250/J250</f>
        <v>0.5076153232653271</v>
      </c>
      <c r="L250" s="75">
        <f t="shared" ref="L250:L258" si="83">H250/J250</f>
        <v>0.49238467673467284</v>
      </c>
    </row>
    <row r="251" spans="2:12" ht="13.5" customHeight="1" x14ac:dyDescent="0.25">
      <c r="B251" s="66" t="s">
        <v>114</v>
      </c>
      <c r="C251" s="67">
        <f>'2020 Monthly Meters'!B49</f>
        <v>43400</v>
      </c>
      <c r="D251" s="68">
        <f>'2020 Monthly Meters'!H49</f>
        <v>143900</v>
      </c>
      <c r="E251" s="69">
        <f t="shared" si="79"/>
        <v>187300</v>
      </c>
      <c r="F251" s="70">
        <f t="shared" si="78"/>
        <v>0.76828617191671111</v>
      </c>
      <c r="G251" s="71">
        <f t="shared" si="80"/>
        <v>0.23171382808328883</v>
      </c>
      <c r="H251" s="72">
        <f>'2020 Monthly Meters'!D67</f>
        <v>99.05</v>
      </c>
      <c r="I251" s="73">
        <f>'2020 Monthly Meters'!J49</f>
        <v>901.54999999999984</v>
      </c>
      <c r="J251" s="74">
        <f t="shared" si="81"/>
        <v>1000.5999999999998</v>
      </c>
      <c r="K251" s="70">
        <f t="shared" si="82"/>
        <v>0.90100939436338201</v>
      </c>
      <c r="L251" s="75">
        <f t="shared" si="83"/>
        <v>9.8990605636618045E-2</v>
      </c>
    </row>
    <row r="252" spans="2:12" ht="13.5" customHeight="1" x14ac:dyDescent="0.25">
      <c r="B252" s="66" t="s">
        <v>22</v>
      </c>
      <c r="C252" s="67">
        <f>'2020 Monthly Meters'!B61</f>
        <v>61000</v>
      </c>
      <c r="D252" s="68">
        <f>'2020 Monthly Meters'!H61</f>
        <v>179100</v>
      </c>
      <c r="E252" s="69">
        <f t="shared" si="79"/>
        <v>240100</v>
      </c>
      <c r="F252" s="70">
        <f t="shared" si="78"/>
        <v>0.74593919200333192</v>
      </c>
      <c r="G252" s="71">
        <f t="shared" si="80"/>
        <v>0.25406080799666808</v>
      </c>
      <c r="H252" s="72">
        <f>'2020 Monthly Meters'!D79</f>
        <v>96.68</v>
      </c>
      <c r="I252" s="73">
        <f>'2020 Monthly Meters'!J61</f>
        <v>1052.6200000000001</v>
      </c>
      <c r="J252" s="74">
        <f t="shared" si="81"/>
        <v>1149.3000000000002</v>
      </c>
      <c r="K252" s="70">
        <f t="shared" si="82"/>
        <v>0.91587923083616107</v>
      </c>
      <c r="L252" s="75">
        <f t="shared" si="83"/>
        <v>8.4120769163838857E-2</v>
      </c>
    </row>
    <row r="253" spans="2:12" ht="13.5" customHeight="1" x14ac:dyDescent="0.25">
      <c r="B253" s="66" t="s">
        <v>115</v>
      </c>
      <c r="C253" s="67">
        <f>'2020 Monthly Meters'!B73</f>
        <v>100500</v>
      </c>
      <c r="D253" s="68">
        <f>'2020 Monthly Meters'!H73</f>
        <v>175600</v>
      </c>
      <c r="E253" s="69">
        <f t="shared" si="79"/>
        <v>276100</v>
      </c>
      <c r="F253" s="70">
        <f t="shared" si="78"/>
        <v>0.63600144875045272</v>
      </c>
      <c r="G253" s="71">
        <f t="shared" si="80"/>
        <v>0.36399855124954728</v>
      </c>
      <c r="H253" s="72">
        <f>'2020 Monthly Meters'!D91</f>
        <v>103.8</v>
      </c>
      <c r="I253" s="73">
        <f>'2020 Monthly Meters'!J73</f>
        <v>993.8900000000001</v>
      </c>
      <c r="J253" s="74">
        <f t="shared" si="81"/>
        <v>1097.69</v>
      </c>
      <c r="K253" s="70">
        <f t="shared" si="82"/>
        <v>0.90543778298062294</v>
      </c>
      <c r="L253" s="75">
        <f t="shared" si="83"/>
        <v>9.4562217019377046E-2</v>
      </c>
    </row>
    <row r="254" spans="2:12" ht="12.75" customHeight="1" x14ac:dyDescent="0.25">
      <c r="B254" s="66" t="s">
        <v>116</v>
      </c>
      <c r="C254" s="67">
        <f>'2020 Monthly Meters'!B85</f>
        <v>101100</v>
      </c>
      <c r="D254" s="68">
        <f>'2020 Monthly Meters'!H85</f>
        <v>347400</v>
      </c>
      <c r="E254" s="69">
        <f t="shared" si="79"/>
        <v>448500</v>
      </c>
      <c r="F254" s="70">
        <f t="shared" si="78"/>
        <v>0.7745819397993311</v>
      </c>
      <c r="G254" s="71">
        <f t="shared" si="80"/>
        <v>0.2254180602006689</v>
      </c>
      <c r="H254" s="72">
        <f>'2020 Monthly Meters'!D103</f>
        <v>96</v>
      </c>
      <c r="I254" s="73">
        <f>'2020 Monthly Meters'!J85</f>
        <v>1738.15</v>
      </c>
      <c r="J254" s="74">
        <f t="shared" si="81"/>
        <v>1834.15</v>
      </c>
      <c r="K254" s="70">
        <f t="shared" si="82"/>
        <v>0.94765967887032143</v>
      </c>
      <c r="L254" s="75">
        <f t="shared" si="83"/>
        <v>5.2340321129678596E-2</v>
      </c>
    </row>
    <row r="255" spans="2:12" x14ac:dyDescent="0.25">
      <c r="B255" s="66" t="s">
        <v>117</v>
      </c>
      <c r="C255" s="67">
        <f>'2020 Monthly Meters'!B97</f>
        <v>177800</v>
      </c>
      <c r="D255" s="68">
        <f>'2020 Monthly Meters'!H97</f>
        <v>461200</v>
      </c>
      <c r="E255" s="69">
        <f t="shared" si="79"/>
        <v>639000</v>
      </c>
      <c r="F255" s="70">
        <f t="shared" si="78"/>
        <v>0.72175273865414713</v>
      </c>
      <c r="G255" s="71">
        <f t="shared" si="80"/>
        <v>0.27824726134585287</v>
      </c>
      <c r="H255" s="72">
        <f>'2020 Monthly Meters'!D115</f>
        <v>117.69</v>
      </c>
      <c r="I255" s="73">
        <f>'2020 Monthly Meters'!J97</f>
        <v>2219.86</v>
      </c>
      <c r="J255" s="74">
        <f t="shared" si="81"/>
        <v>2337.5500000000002</v>
      </c>
      <c r="K255" s="70">
        <f t="shared" si="82"/>
        <v>0.94965241385211008</v>
      </c>
      <c r="L255" s="75">
        <f t="shared" si="83"/>
        <v>5.0347586147889881E-2</v>
      </c>
    </row>
    <row r="256" spans="2:12" x14ac:dyDescent="0.25">
      <c r="B256" s="66" t="s">
        <v>118</v>
      </c>
      <c r="C256" s="67">
        <f>'2020 Monthly Meters'!B109</f>
        <v>112000</v>
      </c>
      <c r="D256" s="68">
        <f>'2020 Monthly Meters'!H109</f>
        <v>433600</v>
      </c>
      <c r="E256" s="69">
        <f t="shared" si="79"/>
        <v>545600</v>
      </c>
      <c r="F256" s="70">
        <f t="shared" si="78"/>
        <v>0.79472140762463339</v>
      </c>
      <c r="G256" s="71">
        <f t="shared" si="80"/>
        <v>0.20527859237536658</v>
      </c>
      <c r="H256" s="72">
        <f>'2020 Monthly Meters'!D127</f>
        <v>126.83</v>
      </c>
      <c r="I256" s="73">
        <f>'2020 Monthly Meters'!J109</f>
        <v>2135.0000000000005</v>
      </c>
      <c r="J256" s="74">
        <f t="shared" si="81"/>
        <v>2261.8300000000004</v>
      </c>
      <c r="K256" s="70">
        <f t="shared" si="82"/>
        <v>0.94392593607830833</v>
      </c>
      <c r="L256" s="75">
        <f t="shared" si="83"/>
        <v>5.6074063921691716E-2</v>
      </c>
    </row>
    <row r="257" spans="2:12" x14ac:dyDescent="0.25">
      <c r="B257" s="66" t="s">
        <v>119</v>
      </c>
      <c r="C257" s="67">
        <f>'2020 Monthly Meters'!B121</f>
        <v>160900</v>
      </c>
      <c r="D257" s="68">
        <f>'2020 Monthly Meters'!H121</f>
        <v>125800</v>
      </c>
      <c r="E257" s="69">
        <f t="shared" si="79"/>
        <v>286700</v>
      </c>
      <c r="F257" s="70">
        <f t="shared" si="78"/>
        <v>0.43878618765259852</v>
      </c>
      <c r="G257" s="71">
        <f t="shared" si="80"/>
        <v>0.56121381234740142</v>
      </c>
      <c r="H257" s="72">
        <f>'2020 Monthly Meters'!D139</f>
        <v>94.65</v>
      </c>
      <c r="I257" s="73">
        <f>'2020 Monthly Meters'!J121</f>
        <v>802.9</v>
      </c>
      <c r="J257" s="74">
        <f t="shared" si="81"/>
        <v>897.55</v>
      </c>
      <c r="K257" s="70">
        <f t="shared" si="82"/>
        <v>0.8945462648320428</v>
      </c>
      <c r="L257" s="75">
        <f t="shared" si="83"/>
        <v>0.10545373516795722</v>
      </c>
    </row>
    <row r="258" spans="2:12" x14ac:dyDescent="0.25">
      <c r="B258" s="66" t="s">
        <v>120</v>
      </c>
      <c r="C258" s="67">
        <f>'2020 Monthly Meters'!B133</f>
        <v>131200</v>
      </c>
      <c r="D258" s="68">
        <f>'2020 Monthly Meters'!H133</f>
        <v>275800</v>
      </c>
      <c r="E258" s="69">
        <f t="shared" si="79"/>
        <v>407000</v>
      </c>
      <c r="F258" s="70">
        <f>D258/E258</f>
        <v>0.67764127764127768</v>
      </c>
      <c r="G258" s="71">
        <f t="shared" si="80"/>
        <v>0.32235872235872237</v>
      </c>
      <c r="H258" s="72">
        <f>'2020 Monthly Meters'!D133</f>
        <v>814.45</v>
      </c>
      <c r="I258" s="73">
        <f>'2020 Monthly Meters'!J143</f>
        <v>94.3</v>
      </c>
      <c r="J258" s="74">
        <f t="shared" si="81"/>
        <v>908.75</v>
      </c>
      <c r="K258" s="70">
        <f t="shared" si="82"/>
        <v>0.10376891334250343</v>
      </c>
      <c r="L258" s="75">
        <f t="shared" si="83"/>
        <v>0.89623108665749662</v>
      </c>
    </row>
    <row r="259" spans="2:12" x14ac:dyDescent="0.25">
      <c r="B259" s="66" t="s">
        <v>121</v>
      </c>
      <c r="C259" s="67">
        <f>'2020 Monthly Meters'!B145</f>
        <v>67700</v>
      </c>
      <c r="D259" s="68">
        <f>'2020 Monthly Meters'!H145</f>
        <v>80800</v>
      </c>
      <c r="E259" s="69">
        <f>SUM(C259:D259)</f>
        <v>148500</v>
      </c>
      <c r="F259" s="70">
        <f>D259/E259</f>
        <v>0.5441077441077441</v>
      </c>
      <c r="G259" s="71">
        <f t="shared" si="80"/>
        <v>0.4558922558922559</v>
      </c>
      <c r="H259" s="72">
        <f>'2020 Monthly Meters'!D145</f>
        <v>599.36</v>
      </c>
      <c r="I259" s="73">
        <f>'2020 Monthly Meters'!J145</f>
        <v>643.65</v>
      </c>
      <c r="J259" s="74">
        <f>SUM(H259:I259)</f>
        <v>1243.01</v>
      </c>
      <c r="K259" s="70">
        <f>I259/J259</f>
        <v>0.51781562497485945</v>
      </c>
      <c r="L259" s="75">
        <f>H259/J259</f>
        <v>0.48218437502514061</v>
      </c>
    </row>
    <row r="260" spans="2:12" ht="13.8" thickBot="1" x14ac:dyDescent="0.3">
      <c r="B260" s="79" t="s">
        <v>35</v>
      </c>
      <c r="C260" s="80">
        <f>SUM(C248:C259)</f>
        <v>983600</v>
      </c>
      <c r="D260" s="81">
        <f>SUM(D248:D259)</f>
        <v>2362600</v>
      </c>
      <c r="E260" s="82">
        <f>SUM(C260:D260)</f>
        <v>3346200</v>
      </c>
      <c r="F260" s="83">
        <f>D260/E260</f>
        <v>0.70605462913155226</v>
      </c>
      <c r="G260" s="84">
        <f>C260/E260</f>
        <v>0.2939453708684478</v>
      </c>
      <c r="H260" s="85">
        <f>SUM(H248:H259)</f>
        <v>3352</v>
      </c>
      <c r="I260" s="86">
        <f>SUM(I248:I259)</f>
        <v>12162.619999999999</v>
      </c>
      <c r="J260" s="87">
        <f>SUM(J248:J259)</f>
        <v>15514.619999999999</v>
      </c>
      <c r="K260" s="83">
        <f>I260/J260</f>
        <v>0.7839457234531042</v>
      </c>
      <c r="L260" s="88">
        <f>H260/J260</f>
        <v>0.21605427654689577</v>
      </c>
    </row>
    <row r="261" spans="2:12" ht="13.8" thickBot="1" x14ac:dyDescent="0.3"/>
    <row r="262" spans="2:12" ht="21" x14ac:dyDescent="0.4">
      <c r="B262" s="263" t="s">
        <v>65</v>
      </c>
      <c r="C262" s="258"/>
      <c r="D262" s="258"/>
      <c r="E262" s="258"/>
      <c r="F262" s="258"/>
      <c r="G262" s="258"/>
      <c r="H262" s="258"/>
      <c r="I262" s="258"/>
      <c r="J262" s="258"/>
      <c r="K262" s="258"/>
      <c r="L262" s="259"/>
    </row>
    <row r="263" spans="2:12" ht="16.2" thickBot="1" x14ac:dyDescent="0.35">
      <c r="B263" s="260" t="s">
        <v>157</v>
      </c>
      <c r="C263" s="261"/>
      <c r="D263" s="261"/>
      <c r="E263" s="261"/>
      <c r="F263" s="261"/>
      <c r="G263" s="261"/>
      <c r="H263" s="261"/>
      <c r="I263" s="261"/>
      <c r="J263" s="261"/>
      <c r="K263" s="261"/>
      <c r="L263" s="262"/>
    </row>
    <row r="264" spans="2:12" ht="13.8" thickBot="1" x14ac:dyDescent="0.3">
      <c r="B264" s="107" t="s">
        <v>46</v>
      </c>
      <c r="C264" s="108" t="s">
        <v>47</v>
      </c>
      <c r="D264" s="109" t="s">
        <v>7</v>
      </c>
      <c r="E264" s="110" t="s">
        <v>48</v>
      </c>
      <c r="F264" s="109" t="s">
        <v>49</v>
      </c>
      <c r="G264" s="111" t="s">
        <v>50</v>
      </c>
      <c r="H264" s="108" t="s">
        <v>5</v>
      </c>
      <c r="I264" s="109" t="s">
        <v>8</v>
      </c>
      <c r="J264" s="110" t="s">
        <v>51</v>
      </c>
      <c r="K264" s="109" t="s">
        <v>49</v>
      </c>
      <c r="L264" s="111" t="s">
        <v>50</v>
      </c>
    </row>
    <row r="265" spans="2:12" x14ac:dyDescent="0.25">
      <c r="B265" s="55"/>
      <c r="C265" s="56"/>
      <c r="D265" s="57"/>
      <c r="E265" s="58"/>
      <c r="F265" s="57"/>
      <c r="G265" s="59"/>
      <c r="H265" s="56"/>
      <c r="I265" s="57"/>
      <c r="J265" s="58"/>
      <c r="K265" s="57"/>
      <c r="L265" s="59"/>
    </row>
    <row r="266" spans="2:12" x14ac:dyDescent="0.25">
      <c r="B266" s="66" t="s">
        <v>111</v>
      </c>
      <c r="C266" s="67">
        <f>'2021 Monthly Meters'!B12</f>
        <v>59900</v>
      </c>
      <c r="D266" s="145">
        <f>'2021 Monthly Meters'!H12</f>
        <v>111300</v>
      </c>
      <c r="E266" s="69">
        <f>SUM(C266:D266)</f>
        <v>171200</v>
      </c>
      <c r="F266" s="70">
        <f>D266/E266</f>
        <v>0.65011682242990654</v>
      </c>
      <c r="G266" s="71">
        <f>C266/E266</f>
        <v>0.34988317757009346</v>
      </c>
      <c r="H266" s="72">
        <f>'2021 Monthly Meters'!D12</f>
        <v>572.85</v>
      </c>
      <c r="I266" s="73">
        <f>'2021 Monthly Meters'!J12</f>
        <v>755.37000000000012</v>
      </c>
      <c r="J266" s="74">
        <f>SUM(H266:I266)</f>
        <v>1328.2200000000003</v>
      </c>
      <c r="K266" s="70">
        <f>I266/J266</f>
        <v>0.56870849708632609</v>
      </c>
      <c r="L266" s="75">
        <f>H266/J266</f>
        <v>0.43129150291367385</v>
      </c>
    </row>
    <row r="267" spans="2:12" x14ac:dyDescent="0.25">
      <c r="B267" s="66" t="s">
        <v>112</v>
      </c>
      <c r="C267" s="67">
        <f>'2021 Monthly Meters'!B25</f>
        <v>49300</v>
      </c>
      <c r="D267" s="68">
        <f>'2021 Monthly Meters'!H25</f>
        <v>72700</v>
      </c>
      <c r="E267" s="69">
        <f>SUM(C267:D267)</f>
        <v>122000</v>
      </c>
      <c r="F267" s="70">
        <f>D267/E267</f>
        <v>0.59590163934426232</v>
      </c>
      <c r="G267" s="71">
        <f>C267/E267</f>
        <v>0.40409836065573773</v>
      </c>
      <c r="H267" s="72">
        <f>'2021 Monthly Meters'!D25</f>
        <v>536.92000000000007</v>
      </c>
      <c r="I267" s="73">
        <f>'2021 Monthly Meters'!J25</f>
        <v>615.91</v>
      </c>
      <c r="J267" s="74">
        <f>SUM(H267:I267)</f>
        <v>1152.83</v>
      </c>
      <c r="K267" s="70">
        <f>I267/J267</f>
        <v>0.53425917090984798</v>
      </c>
      <c r="L267" s="75">
        <f>H267/J267</f>
        <v>0.46574082909015213</v>
      </c>
    </row>
    <row r="268" spans="2:12" x14ac:dyDescent="0.25">
      <c r="B268" s="66" t="s">
        <v>113</v>
      </c>
      <c r="C268" s="67">
        <f>'2021 Monthly Meters'!B37</f>
        <v>57600</v>
      </c>
      <c r="D268" s="68">
        <f>'2021 Monthly Meters'!H37</f>
        <v>99800</v>
      </c>
      <c r="E268" s="69">
        <f t="shared" ref="E268:E277" si="84">SUM(C268:D268)</f>
        <v>157400</v>
      </c>
      <c r="F268" s="70">
        <f t="shared" ref="F268:F277" si="85">D268/E268</f>
        <v>0.63405336721728078</v>
      </c>
      <c r="G268" s="71">
        <f t="shared" ref="G268:G277" si="86">C268/E268</f>
        <v>0.36594663278271916</v>
      </c>
      <c r="H268" s="72">
        <f>'2021 Monthly Meters'!D37</f>
        <v>565.07000000000005</v>
      </c>
      <c r="I268" s="73">
        <f>'2021 Monthly Meters'!J37</f>
        <v>708.05</v>
      </c>
      <c r="J268" s="74">
        <f t="shared" ref="J268:J277" si="87">SUM(H268:I268)</f>
        <v>1273.1199999999999</v>
      </c>
      <c r="K268" s="70">
        <f t="shared" ref="K268:K277" si="88">I268/J268</f>
        <v>0.55615338695488248</v>
      </c>
      <c r="L268" s="75">
        <f t="shared" ref="L268:L277" si="89">H268/J268</f>
        <v>0.44384661304511758</v>
      </c>
    </row>
    <row r="269" spans="2:12" x14ac:dyDescent="0.25">
      <c r="B269" s="66" t="s">
        <v>114</v>
      </c>
      <c r="C269" s="67">
        <f>'2021 Monthly Meters'!B49</f>
        <v>52000</v>
      </c>
      <c r="D269" s="68">
        <f>'2021 Monthly Meters'!H49</f>
        <v>99600</v>
      </c>
      <c r="E269" s="69">
        <f t="shared" si="84"/>
        <v>151600</v>
      </c>
      <c r="F269" s="70">
        <f t="shared" si="85"/>
        <v>0.65699208443271773</v>
      </c>
      <c r="G269" s="71">
        <f t="shared" si="86"/>
        <v>0.34300791556728233</v>
      </c>
      <c r="H269" s="72">
        <f>'2021 Monthly Meters'!D49</f>
        <v>1119.6300000000001</v>
      </c>
      <c r="I269" s="73">
        <f>'2021 Monthly Meters'!J49</f>
        <v>1426.0500000000002</v>
      </c>
      <c r="J269" s="74">
        <f t="shared" si="87"/>
        <v>2545.6800000000003</v>
      </c>
      <c r="K269" s="70">
        <f t="shared" si="88"/>
        <v>0.56018431224662957</v>
      </c>
      <c r="L269" s="75">
        <f t="shared" si="89"/>
        <v>0.43981568775337043</v>
      </c>
    </row>
    <row r="270" spans="2:12" x14ac:dyDescent="0.25">
      <c r="B270" s="66" t="s">
        <v>22</v>
      </c>
      <c r="C270" s="67">
        <f>'2021 Monthly Meters'!B61</f>
        <v>84700</v>
      </c>
      <c r="D270" s="68">
        <f>'2021 Monthly Meters'!H61</f>
        <v>126000</v>
      </c>
      <c r="E270" s="69">
        <f t="shared" si="84"/>
        <v>210700</v>
      </c>
      <c r="F270" s="70">
        <f t="shared" si="85"/>
        <v>0.59800664451827246</v>
      </c>
      <c r="G270" s="71">
        <f t="shared" si="86"/>
        <v>0.4019933554817276</v>
      </c>
      <c r="H270" s="72">
        <f>'2021 Monthly Meters'!D61</f>
        <v>1219.77</v>
      </c>
      <c r="I270" s="73">
        <f>'2021 Monthly Meters'!J61</f>
        <v>1525.6299999999999</v>
      </c>
      <c r="J270" s="74">
        <f t="shared" si="87"/>
        <v>2745.3999999999996</v>
      </c>
      <c r="K270" s="70">
        <f t="shared" si="88"/>
        <v>0.55570408683616235</v>
      </c>
      <c r="L270" s="75">
        <f t="shared" si="89"/>
        <v>0.44429591316383776</v>
      </c>
    </row>
    <row r="271" spans="2:12" x14ac:dyDescent="0.25">
      <c r="B271" s="66" t="s">
        <v>115</v>
      </c>
      <c r="C271" s="67">
        <f>'2021 Monthly Meters'!B73</f>
        <v>115400</v>
      </c>
      <c r="D271" s="68">
        <f>'2021 Monthly Meters'!H73</f>
        <v>148300</v>
      </c>
      <c r="E271" s="69">
        <f t="shared" si="84"/>
        <v>263700</v>
      </c>
      <c r="F271" s="70">
        <f t="shared" si="85"/>
        <v>0.56238149412210847</v>
      </c>
      <c r="G271" s="71">
        <f t="shared" si="86"/>
        <v>0.43761850587789153</v>
      </c>
      <c r="H271" s="72">
        <f>'2021 Monthly Meters'!D73</f>
        <v>804.07</v>
      </c>
      <c r="I271" s="73">
        <f>'2021 Monthly Meters'!J73</f>
        <v>925.66</v>
      </c>
      <c r="J271" s="74">
        <f t="shared" si="87"/>
        <v>1729.73</v>
      </c>
      <c r="K271" s="70">
        <f t="shared" si="88"/>
        <v>0.53514710388326503</v>
      </c>
      <c r="L271" s="75">
        <f t="shared" si="89"/>
        <v>0.46485289611673503</v>
      </c>
    </row>
    <row r="272" spans="2:12" x14ac:dyDescent="0.25">
      <c r="B272" s="66" t="s">
        <v>116</v>
      </c>
      <c r="C272" s="67">
        <f>'2021 Monthly Meters'!B85</f>
        <v>192200</v>
      </c>
      <c r="D272" s="68">
        <f>'2021 Monthly Meters'!H85</f>
        <v>236800</v>
      </c>
      <c r="E272" s="69">
        <f t="shared" si="84"/>
        <v>429000</v>
      </c>
      <c r="F272" s="70">
        <f t="shared" si="85"/>
        <v>0.55198135198135201</v>
      </c>
      <c r="G272" s="71">
        <f t="shared" si="86"/>
        <v>0.44801864801864799</v>
      </c>
      <c r="H272" s="72">
        <f>'2021 Monthly Meters'!D85</f>
        <v>1126.5</v>
      </c>
      <c r="I272" s="73">
        <f>'2021 Monthly Meters'!J85</f>
        <v>1333.26</v>
      </c>
      <c r="J272" s="74">
        <f t="shared" si="87"/>
        <v>2459.7600000000002</v>
      </c>
      <c r="K272" s="70">
        <f t="shared" si="88"/>
        <v>0.54202849058444724</v>
      </c>
      <c r="L272" s="75">
        <f t="shared" si="89"/>
        <v>0.4579715094155527</v>
      </c>
    </row>
    <row r="273" spans="2:12" x14ac:dyDescent="0.25">
      <c r="B273" s="66" t="s">
        <v>117</v>
      </c>
      <c r="C273" s="67">
        <f>'2021 Monthly Meters'!B97</f>
        <v>102800</v>
      </c>
      <c r="D273" s="68">
        <f>'2021 Monthly Meters'!H97</f>
        <v>254700</v>
      </c>
      <c r="E273" s="69">
        <f t="shared" si="84"/>
        <v>357500</v>
      </c>
      <c r="F273" s="70">
        <f t="shared" si="85"/>
        <v>0.71244755244755242</v>
      </c>
      <c r="G273" s="71">
        <f t="shared" si="86"/>
        <v>0.28755244755244758</v>
      </c>
      <c r="H273" s="72">
        <f>'2021 Monthly Meters'!D97</f>
        <v>718.82999999999993</v>
      </c>
      <c r="I273" s="73">
        <f>'2021 Monthly Meters'!J97</f>
        <v>1377.6</v>
      </c>
      <c r="J273" s="74">
        <f t="shared" si="87"/>
        <v>2096.4299999999998</v>
      </c>
      <c r="K273" s="70">
        <f t="shared" si="88"/>
        <v>0.65711709906841631</v>
      </c>
      <c r="L273" s="75">
        <f t="shared" si="89"/>
        <v>0.34288290093158369</v>
      </c>
    </row>
    <row r="274" spans="2:12" x14ac:dyDescent="0.25">
      <c r="B274" s="66" t="s">
        <v>118</v>
      </c>
      <c r="C274" s="67">
        <f>'2021 Monthly Meters'!B109</f>
        <v>90400</v>
      </c>
      <c r="D274" s="68">
        <f>'2021 Monthly Meters'!H109</f>
        <v>197100</v>
      </c>
      <c r="E274" s="69">
        <f t="shared" si="84"/>
        <v>287500</v>
      </c>
      <c r="F274" s="70">
        <f t="shared" si="85"/>
        <v>0.68556521739130438</v>
      </c>
      <c r="G274" s="71">
        <f t="shared" si="86"/>
        <v>0.31443478260869567</v>
      </c>
      <c r="H274" s="72">
        <f>'2021 Monthly Meters'!D109</f>
        <v>679.36</v>
      </c>
      <c r="I274" s="73">
        <f>'2021 Monthly Meters'!J109</f>
        <v>1129.1199999999999</v>
      </c>
      <c r="J274" s="74">
        <f t="shared" si="87"/>
        <v>1808.48</v>
      </c>
      <c r="K274" s="70">
        <f t="shared" si="88"/>
        <v>0.62434751835795799</v>
      </c>
      <c r="L274" s="75">
        <f t="shared" si="89"/>
        <v>0.37565248164204196</v>
      </c>
    </row>
    <row r="275" spans="2:12" x14ac:dyDescent="0.25">
      <c r="B275" s="66" t="s">
        <v>119</v>
      </c>
      <c r="C275" s="67">
        <f>'2021 Monthly Meters'!B121</f>
        <v>68000</v>
      </c>
      <c r="D275" s="68">
        <f>'2021 Monthly Meters'!H121</f>
        <v>194000</v>
      </c>
      <c r="E275" s="69">
        <f t="shared" si="84"/>
        <v>262000</v>
      </c>
      <c r="F275" s="70">
        <f t="shared" si="85"/>
        <v>0.74045801526717558</v>
      </c>
      <c r="G275" s="71">
        <f t="shared" si="86"/>
        <v>0.25954198473282442</v>
      </c>
      <c r="H275" s="72">
        <f>'2021 Monthly Meters'!D121</f>
        <v>1290.24</v>
      </c>
      <c r="I275" s="73">
        <f>'2021 Monthly Meters'!J121</f>
        <v>2265.0699999999997</v>
      </c>
      <c r="J275" s="74">
        <f t="shared" si="87"/>
        <v>3555.3099999999995</v>
      </c>
      <c r="K275" s="70">
        <f t="shared" si="88"/>
        <v>0.63709493686907748</v>
      </c>
      <c r="L275" s="75">
        <f t="shared" si="89"/>
        <v>0.36290506313092252</v>
      </c>
    </row>
    <row r="276" spans="2:12" x14ac:dyDescent="0.25">
      <c r="B276" s="66" t="s">
        <v>120</v>
      </c>
      <c r="C276" s="67">
        <f>'2021 Monthly Meters'!B133</f>
        <v>62800</v>
      </c>
      <c r="D276" s="68">
        <f>'2021 Monthly Meters'!H133</f>
        <v>161500</v>
      </c>
      <c r="E276" s="69">
        <f t="shared" si="84"/>
        <v>224300</v>
      </c>
      <c r="F276" s="70">
        <f t="shared" si="85"/>
        <v>0.72001783325902813</v>
      </c>
      <c r="G276" s="71">
        <f t="shared" si="86"/>
        <v>0.27998216674097193</v>
      </c>
      <c r="H276" s="72">
        <f>'2021 Monthly Meters'!D133</f>
        <v>588.51</v>
      </c>
      <c r="I276" s="73">
        <f>'2021 Monthly Meters'!J133</f>
        <v>627.43000000000006</v>
      </c>
      <c r="J276" s="74">
        <f t="shared" si="87"/>
        <v>1215.94</v>
      </c>
      <c r="K276" s="70">
        <f t="shared" si="88"/>
        <v>0.51600407914864221</v>
      </c>
      <c r="L276" s="75">
        <f t="shared" si="89"/>
        <v>0.48399592085135779</v>
      </c>
    </row>
    <row r="277" spans="2:12" x14ac:dyDescent="0.25">
      <c r="B277" s="66" t="s">
        <v>121</v>
      </c>
      <c r="C277" s="67">
        <f>'2021 Monthly Meters'!B145</f>
        <v>91400</v>
      </c>
      <c r="D277" s="68">
        <f>'2021 Monthly Meters'!H145</f>
        <v>176100</v>
      </c>
      <c r="E277" s="69">
        <f t="shared" si="84"/>
        <v>267500</v>
      </c>
      <c r="F277" s="70">
        <f t="shared" si="85"/>
        <v>0.65831775700934581</v>
      </c>
      <c r="G277" s="71">
        <f t="shared" si="86"/>
        <v>0.34168224299065419</v>
      </c>
      <c r="H277" s="72">
        <f>'2021 Monthly Meters'!D145</f>
        <v>691.77</v>
      </c>
      <c r="I277" s="73">
        <f>'2021 Monthly Meters'!J145</f>
        <v>1019.99</v>
      </c>
      <c r="J277" s="74">
        <f t="shared" si="87"/>
        <v>1711.76</v>
      </c>
      <c r="K277" s="70">
        <f t="shared" si="88"/>
        <v>0.59587208487171095</v>
      </c>
      <c r="L277" s="75">
        <f t="shared" si="89"/>
        <v>0.40412791512828899</v>
      </c>
    </row>
    <row r="278" spans="2:12" ht="13.8" thickBot="1" x14ac:dyDescent="0.3">
      <c r="B278" s="79" t="s">
        <v>35</v>
      </c>
      <c r="C278" s="80">
        <f>SUM(C266:C277)</f>
        <v>1026500</v>
      </c>
      <c r="D278" s="81">
        <f>SUM(D266:D277)</f>
        <v>1877900</v>
      </c>
      <c r="E278" s="82">
        <f>SUM(E266:E277)</f>
        <v>2904400</v>
      </c>
      <c r="F278" s="83">
        <f>D278/E278</f>
        <v>0.6465707202864619</v>
      </c>
      <c r="G278" s="84">
        <f>C278/E278</f>
        <v>0.3534292797135381</v>
      </c>
      <c r="H278" s="85">
        <f>SUM(H266:H277)</f>
        <v>9913.52</v>
      </c>
      <c r="I278" s="86">
        <f>SUM(I266:I277)</f>
        <v>13709.140000000001</v>
      </c>
      <c r="J278" s="87">
        <f>SUM(J266:J277)</f>
        <v>23622.659999999996</v>
      </c>
      <c r="K278" s="83">
        <f>I278/J278</f>
        <v>0.58033853935162272</v>
      </c>
      <c r="L278" s="88">
        <f>H278/J278</f>
        <v>0.41966146064837756</v>
      </c>
    </row>
    <row r="279" spans="2:12" ht="13.8" thickBot="1" x14ac:dyDescent="0.3"/>
    <row r="280" spans="2:12" ht="21" x14ac:dyDescent="0.4">
      <c r="B280" s="257" t="s">
        <v>65</v>
      </c>
      <c r="C280" s="258"/>
      <c r="D280" s="258"/>
      <c r="E280" s="258"/>
      <c r="F280" s="258"/>
      <c r="G280" s="258"/>
      <c r="H280" s="258"/>
      <c r="I280" s="258"/>
      <c r="J280" s="258"/>
      <c r="K280" s="258"/>
      <c r="L280" s="259"/>
    </row>
    <row r="281" spans="2:12" ht="16.2" thickBot="1" x14ac:dyDescent="0.35">
      <c r="B281" s="260" t="s">
        <v>159</v>
      </c>
      <c r="C281" s="261"/>
      <c r="D281" s="261"/>
      <c r="E281" s="261"/>
      <c r="F281" s="261"/>
      <c r="G281" s="261"/>
      <c r="H281" s="261"/>
      <c r="I281" s="261"/>
      <c r="J281" s="261"/>
      <c r="K281" s="261"/>
      <c r="L281" s="262"/>
    </row>
    <row r="282" spans="2:12" ht="13.8" thickBot="1" x14ac:dyDescent="0.3">
      <c r="B282" s="107" t="s">
        <v>46</v>
      </c>
      <c r="C282" s="108" t="s">
        <v>47</v>
      </c>
      <c r="D282" s="109" t="s">
        <v>7</v>
      </c>
      <c r="E282" s="110" t="s">
        <v>48</v>
      </c>
      <c r="F282" s="109" t="s">
        <v>49</v>
      </c>
      <c r="G282" s="111" t="s">
        <v>50</v>
      </c>
      <c r="H282" s="108" t="s">
        <v>5</v>
      </c>
      <c r="I282" s="109" t="s">
        <v>8</v>
      </c>
      <c r="J282" s="110" t="s">
        <v>51</v>
      </c>
      <c r="K282" s="109" t="s">
        <v>49</v>
      </c>
      <c r="L282" s="111" t="s">
        <v>50</v>
      </c>
    </row>
    <row r="283" spans="2:12" x14ac:dyDescent="0.25">
      <c r="B283" s="55"/>
      <c r="C283" s="56"/>
      <c r="D283" s="57"/>
      <c r="E283" s="58"/>
      <c r="F283" s="57"/>
      <c r="G283" s="59"/>
      <c r="H283" s="56"/>
      <c r="I283" s="57"/>
      <c r="J283" s="58"/>
      <c r="K283" s="57"/>
      <c r="L283" s="59"/>
    </row>
    <row r="284" spans="2:12" x14ac:dyDescent="0.25">
      <c r="B284" s="66" t="s">
        <v>111</v>
      </c>
      <c r="C284" s="67">
        <f>'2022 Monthly Meters'!B12</f>
        <v>39300</v>
      </c>
      <c r="D284" s="145">
        <f>'2022 Monthly Meters'!H12</f>
        <v>57500</v>
      </c>
      <c r="E284" s="69">
        <f>SUM(C284:D284)</f>
        <v>96800</v>
      </c>
      <c r="F284" s="70">
        <f>D284/E284</f>
        <v>0.59400826446280997</v>
      </c>
      <c r="G284" s="71">
        <f>C284/E284</f>
        <v>0.40599173553719009</v>
      </c>
      <c r="H284" s="72">
        <f>'2022 Monthly Meters'!D12</f>
        <v>545.23</v>
      </c>
      <c r="I284" s="73">
        <f>'2022 Monthly Meters'!J12</f>
        <v>606.91999999999996</v>
      </c>
      <c r="J284" s="74">
        <f>SUM(H284:I284)</f>
        <v>1152.1500000000001</v>
      </c>
      <c r="K284" s="70">
        <f>I284/J284</f>
        <v>0.52677168771427318</v>
      </c>
      <c r="L284" s="75">
        <f>H284/J284</f>
        <v>0.47322831228572665</v>
      </c>
    </row>
    <row r="285" spans="2:12" x14ac:dyDescent="0.25">
      <c r="B285" s="66" t="s">
        <v>112</v>
      </c>
      <c r="C285" s="67">
        <f>'2022 Monthly Meters'!B25</f>
        <v>84800</v>
      </c>
      <c r="D285" s="68">
        <f>'2022 Monthly Meters'!H25</f>
        <v>189200</v>
      </c>
      <c r="E285" s="69">
        <f>SUM(C285:D285)</f>
        <v>274000</v>
      </c>
      <c r="F285" s="70">
        <f>D285/E285</f>
        <v>0.69051094890510945</v>
      </c>
      <c r="G285" s="71">
        <f>C285/E285</f>
        <v>0.3094890510948905</v>
      </c>
      <c r="H285" s="72">
        <f>'2022 Monthly Meters'!D25</f>
        <v>699.62</v>
      </c>
      <c r="I285" s="73">
        <f>'2022 Monthly Meters'!J25</f>
        <v>1115.5</v>
      </c>
      <c r="J285" s="74">
        <f>SUM(H285:I285)</f>
        <v>1815.12</v>
      </c>
      <c r="K285" s="70">
        <f>I285/J285</f>
        <v>0.61455991890343342</v>
      </c>
      <c r="L285" s="75">
        <f>H285/J285</f>
        <v>0.38544008109656663</v>
      </c>
    </row>
    <row r="286" spans="2:12" x14ac:dyDescent="0.25">
      <c r="B286" s="66" t="s">
        <v>113</v>
      </c>
      <c r="C286" s="67">
        <f>'2022 Monthly Meters'!B37</f>
        <v>70200</v>
      </c>
      <c r="D286" s="68">
        <f>'2022 Monthly Meters'!H37</f>
        <v>195900</v>
      </c>
      <c r="E286" s="69">
        <f t="shared" ref="E286:E295" si="90">SUM(C286:D286)</f>
        <v>266100</v>
      </c>
      <c r="F286" s="70">
        <f t="shared" ref="F286:F295" si="91">D286/E286</f>
        <v>0.73618940248027054</v>
      </c>
      <c r="G286" s="71">
        <f t="shared" ref="G286:G295" si="92">C286/E286</f>
        <v>0.26381059751972941</v>
      </c>
      <c r="H286" s="72">
        <f>'2022 Monthly Meters'!D37</f>
        <v>649.98</v>
      </c>
      <c r="I286" s="73">
        <f>'2022 Monthly Meters'!J37</f>
        <v>1177.8399999999999</v>
      </c>
      <c r="J286" s="74">
        <f t="shared" ref="J286:J295" si="93">SUM(H286:I286)</f>
        <v>1827.82</v>
      </c>
      <c r="K286" s="70">
        <f t="shared" ref="K286:K295" si="94">I286/J286</f>
        <v>0.64439605650446974</v>
      </c>
      <c r="L286" s="75">
        <f t="shared" ref="L286:L295" si="95">H286/J286</f>
        <v>0.35560394349553021</v>
      </c>
    </row>
    <row r="287" spans="2:12" x14ac:dyDescent="0.25">
      <c r="B287" s="66" t="s">
        <v>114</v>
      </c>
      <c r="C287" s="67">
        <f>'2022 Monthly Meters'!B49</f>
        <v>75400</v>
      </c>
      <c r="D287" s="68">
        <f>'2022 Monthly Meters'!H49</f>
        <v>106900</v>
      </c>
      <c r="E287" s="69">
        <f t="shared" si="90"/>
        <v>182300</v>
      </c>
      <c r="F287" s="70">
        <f t="shared" si="91"/>
        <v>0.58639605046626442</v>
      </c>
      <c r="G287" s="71">
        <f t="shared" si="92"/>
        <v>0.41360394953373558</v>
      </c>
      <c r="H287" s="72">
        <f>'2022 Monthly Meters'!D49</f>
        <v>607.6</v>
      </c>
      <c r="I287" s="73">
        <f>'2022 Monthly Meters'!J49</f>
        <v>784.05</v>
      </c>
      <c r="J287" s="74">
        <f t="shared" si="93"/>
        <v>1391.65</v>
      </c>
      <c r="K287" s="70">
        <f t="shared" si="94"/>
        <v>0.56339596881399767</v>
      </c>
      <c r="L287" s="75">
        <f t="shared" si="95"/>
        <v>0.43660403118600222</v>
      </c>
    </row>
    <row r="288" spans="2:12" x14ac:dyDescent="0.25">
      <c r="B288" s="66" t="s">
        <v>22</v>
      </c>
      <c r="C288" s="67">
        <f>'2022 Monthly Meters'!B61</f>
        <v>78800</v>
      </c>
      <c r="D288" s="68">
        <f>'2022 Monthly Meters'!H61</f>
        <v>102700</v>
      </c>
      <c r="E288" s="69">
        <f t="shared" si="90"/>
        <v>181500</v>
      </c>
      <c r="F288" s="70">
        <f t="shared" si="91"/>
        <v>0.56584022038567494</v>
      </c>
      <c r="G288" s="71">
        <f t="shared" si="92"/>
        <v>0.43415977961432506</v>
      </c>
      <c r="H288" s="72">
        <f>'2022 Monthly Meters'!D61</f>
        <v>676.22</v>
      </c>
      <c r="I288" s="73">
        <f>'2022 Monthly Meters'!J61</f>
        <v>756.87</v>
      </c>
      <c r="J288" s="74">
        <f t="shared" si="93"/>
        <v>1433.0900000000001</v>
      </c>
      <c r="K288" s="70">
        <f t="shared" si="94"/>
        <v>0.52813849793104406</v>
      </c>
      <c r="L288" s="75">
        <f t="shared" si="95"/>
        <v>0.47186150206895588</v>
      </c>
    </row>
    <row r="289" spans="2:12" x14ac:dyDescent="0.25">
      <c r="B289" s="66" t="s">
        <v>115</v>
      </c>
      <c r="C289" s="67">
        <f>'2022 Monthly Meters'!B73</f>
        <v>141000</v>
      </c>
      <c r="D289" s="145">
        <f>'2022 Monthly Meters'!H73</f>
        <v>149900</v>
      </c>
      <c r="E289" s="69">
        <f t="shared" si="90"/>
        <v>290900</v>
      </c>
      <c r="F289" s="70">
        <f t="shared" si="91"/>
        <v>0.51529735304228252</v>
      </c>
      <c r="G289" s="71">
        <f t="shared" si="92"/>
        <v>0.48470264695771742</v>
      </c>
      <c r="H289" s="72">
        <f>'2022 Monthly Meters'!D73</f>
        <v>886.17000000000007</v>
      </c>
      <c r="I289" s="73">
        <f>'2022 Monthly Meters'!J73</f>
        <v>922.72</v>
      </c>
      <c r="J289" s="74">
        <f t="shared" si="93"/>
        <v>1808.89</v>
      </c>
      <c r="K289" s="70">
        <f t="shared" si="94"/>
        <v>0.51010288077218624</v>
      </c>
      <c r="L289" s="75">
        <f t="shared" si="95"/>
        <v>0.48989711922781376</v>
      </c>
    </row>
    <row r="290" spans="2:12" x14ac:dyDescent="0.25">
      <c r="B290" s="66" t="s">
        <v>116</v>
      </c>
      <c r="C290" s="67">
        <f>'2022 Monthly Meters'!B85</f>
        <v>123200</v>
      </c>
      <c r="D290" s="68">
        <f>'2022 Monthly Meters'!H85</f>
        <v>88700</v>
      </c>
      <c r="E290" s="69">
        <f t="shared" si="90"/>
        <v>211900</v>
      </c>
      <c r="F290" s="70">
        <f t="shared" si="91"/>
        <v>0.41859367626238791</v>
      </c>
      <c r="G290" s="71">
        <f t="shared" si="92"/>
        <v>0.58140632373761203</v>
      </c>
      <c r="H290" s="72">
        <f>'2022 Monthly Meters'!D85</f>
        <v>826.07</v>
      </c>
      <c r="I290" s="73">
        <f>'2022 Monthly Meters'!J85</f>
        <v>710.86</v>
      </c>
      <c r="J290" s="74">
        <f t="shared" si="93"/>
        <v>1536.93</v>
      </c>
      <c r="K290" s="70">
        <f t="shared" si="94"/>
        <v>0.46251943810062918</v>
      </c>
      <c r="L290" s="75">
        <f t="shared" si="95"/>
        <v>0.53748056189937088</v>
      </c>
    </row>
    <row r="291" spans="2:12" x14ac:dyDescent="0.25">
      <c r="B291" s="66" t="s">
        <v>117</v>
      </c>
      <c r="C291" s="67">
        <f>'2022 Monthly Meters'!B97</f>
        <v>133700</v>
      </c>
      <c r="D291" s="68">
        <f>'2022 Monthly Meters'!H97</f>
        <v>104700</v>
      </c>
      <c r="E291" s="69">
        <f t="shared" si="90"/>
        <v>238400</v>
      </c>
      <c r="F291" s="70">
        <f t="shared" si="91"/>
        <v>0.43917785234899331</v>
      </c>
      <c r="G291" s="71">
        <f t="shared" si="92"/>
        <v>0.56082214765100669</v>
      </c>
      <c r="H291" s="72">
        <f>'2022 Monthly Meters'!D97</f>
        <v>861.24</v>
      </c>
      <c r="I291" s="73">
        <f>'2022 Monthly Meters'!J97</f>
        <v>744.61000000000013</v>
      </c>
      <c r="J291" s="74">
        <f t="shared" si="93"/>
        <v>1605.8500000000001</v>
      </c>
      <c r="K291" s="70">
        <f t="shared" si="94"/>
        <v>0.46368589843385127</v>
      </c>
      <c r="L291" s="75">
        <f t="shared" si="95"/>
        <v>0.53631410156614878</v>
      </c>
    </row>
    <row r="292" spans="2:12" x14ac:dyDescent="0.25">
      <c r="B292" s="66" t="s">
        <v>118</v>
      </c>
      <c r="C292" s="67">
        <f>'2022 Monthly Meters'!B109</f>
        <v>174600</v>
      </c>
      <c r="D292" s="68">
        <f>'2022 Monthly Meters'!H109</f>
        <v>121700</v>
      </c>
      <c r="E292" s="69">
        <f t="shared" si="90"/>
        <v>296300</v>
      </c>
      <c r="F292" s="70">
        <f t="shared" si="91"/>
        <v>0.41073236584542694</v>
      </c>
      <c r="G292" s="71">
        <f t="shared" si="92"/>
        <v>0.58926763415457306</v>
      </c>
      <c r="H292" s="72">
        <f>'2022 Monthly Meters'!D109</f>
        <v>1014.66</v>
      </c>
      <c r="I292" s="73">
        <f>'2022 Monthly Meters'!J109</f>
        <v>796.28000000000009</v>
      </c>
      <c r="J292" s="74">
        <f t="shared" si="93"/>
        <v>1810.94</v>
      </c>
      <c r="K292" s="70">
        <f t="shared" si="94"/>
        <v>0.43970534639469011</v>
      </c>
      <c r="L292" s="75">
        <f t="shared" si="95"/>
        <v>0.56029465360530994</v>
      </c>
    </row>
    <row r="293" spans="2:12" x14ac:dyDescent="0.25">
      <c r="B293" s="66" t="s">
        <v>119</v>
      </c>
      <c r="C293" s="67">
        <f>'2022 Monthly Meters'!B121</f>
        <v>239800</v>
      </c>
      <c r="D293" s="68">
        <f>'2022 Monthly Meters'!H121</f>
        <v>87000</v>
      </c>
      <c r="E293" s="69">
        <f>SUM(C294:D294)</f>
        <v>138040</v>
      </c>
      <c r="F293" s="70">
        <f t="shared" si="91"/>
        <v>0.63025210084033612</v>
      </c>
      <c r="G293" s="71">
        <f t="shared" si="92"/>
        <v>1.7371776296725587</v>
      </c>
      <c r="H293" s="72">
        <f>'2022 Monthly Meters'!D121</f>
        <v>1296.4499999999998</v>
      </c>
      <c r="I293" s="73">
        <f>'2022 Monthly Meters'!J121</f>
        <v>661.59</v>
      </c>
      <c r="J293" s="74">
        <f t="shared" si="93"/>
        <v>1958.04</v>
      </c>
      <c r="K293" s="70">
        <f t="shared" si="94"/>
        <v>0.33788380216951647</v>
      </c>
      <c r="L293" s="75">
        <f t="shared" si="95"/>
        <v>0.66211619783048348</v>
      </c>
    </row>
    <row r="294" spans="2:12" x14ac:dyDescent="0.25">
      <c r="B294" s="66" t="s">
        <v>120</v>
      </c>
      <c r="C294" s="67">
        <f>'2022 Monthly Meters'!B133</f>
        <v>88720</v>
      </c>
      <c r="D294" s="145">
        <f>'2022 Monthly Meters'!H133</f>
        <v>49320</v>
      </c>
      <c r="E294" s="69">
        <f t="shared" si="90"/>
        <v>138040</v>
      </c>
      <c r="F294" s="70">
        <f t="shared" si="91"/>
        <v>0.35728774268328023</v>
      </c>
      <c r="G294" s="71">
        <f t="shared" si="92"/>
        <v>0.64271225731671977</v>
      </c>
      <c r="H294" s="72">
        <f>'2022 Monthly Meters'!D133</f>
        <v>1373.17</v>
      </c>
      <c r="I294" s="73">
        <f>'2022 Monthly Meters'!J133</f>
        <v>634.36</v>
      </c>
      <c r="J294" s="74">
        <f t="shared" si="93"/>
        <v>2007.5300000000002</v>
      </c>
      <c r="K294" s="70">
        <f t="shared" si="94"/>
        <v>0.31599029653355115</v>
      </c>
      <c r="L294" s="75">
        <f t="shared" si="95"/>
        <v>0.68400970346644874</v>
      </c>
    </row>
    <row r="295" spans="2:12" x14ac:dyDescent="0.25">
      <c r="B295" s="66" t="s">
        <v>121</v>
      </c>
      <c r="C295" s="67">
        <f>'2022 Monthly Meters'!B145</f>
        <v>70800</v>
      </c>
      <c r="D295" s="68">
        <f>'2022 Monthly Meters'!H145</f>
        <v>105600</v>
      </c>
      <c r="E295" s="69">
        <f t="shared" si="90"/>
        <v>176400</v>
      </c>
      <c r="F295" s="70">
        <f t="shared" si="91"/>
        <v>0.59863945578231292</v>
      </c>
      <c r="G295" s="71">
        <f t="shared" si="92"/>
        <v>0.40136054421768708</v>
      </c>
      <c r="H295" s="72">
        <f>'2022 Monthly Meters'!D145</f>
        <v>606.96</v>
      </c>
      <c r="I295" s="73">
        <f>'2022 Monthly Meters'!J145</f>
        <v>725.0200000000001</v>
      </c>
      <c r="J295" s="74">
        <f t="shared" si="93"/>
        <v>1331.98</v>
      </c>
      <c r="K295" s="70">
        <f t="shared" si="94"/>
        <v>0.54431748224447818</v>
      </c>
      <c r="L295" s="75">
        <f t="shared" si="95"/>
        <v>0.45568251775552188</v>
      </c>
    </row>
    <row r="296" spans="2:12" ht="13.8" thickBot="1" x14ac:dyDescent="0.3">
      <c r="B296" s="79" t="s">
        <v>35</v>
      </c>
      <c r="C296" s="67">
        <f>SUM(C284:C295)</f>
        <v>1320320</v>
      </c>
      <c r="D296" s="81">
        <f>SUM(D284:D295)</f>
        <v>1359120</v>
      </c>
      <c r="E296" s="82">
        <f>SUM(E284:E295)</f>
        <v>2490680</v>
      </c>
      <c r="F296" s="83">
        <f>D296/E296</f>
        <v>0.54568230362792491</v>
      </c>
      <c r="G296" s="84">
        <f>C296/E296</f>
        <v>0.5301042285640869</v>
      </c>
      <c r="H296" s="85">
        <f>SUM(H284:H295)</f>
        <v>10043.369999999999</v>
      </c>
      <c r="I296" s="86">
        <f>SUM(I284:I295)</f>
        <v>9636.6200000000008</v>
      </c>
      <c r="J296" s="87">
        <f>SUM(J284:J295)</f>
        <v>19679.989999999998</v>
      </c>
      <c r="K296" s="83">
        <f>I296/J296</f>
        <v>0.48966589922047732</v>
      </c>
      <c r="L296" s="88">
        <f>H296/J296</f>
        <v>0.51033410077952279</v>
      </c>
    </row>
    <row r="297" spans="2:12" ht="13.8" thickBot="1" x14ac:dyDescent="0.3"/>
    <row r="298" spans="2:12" ht="21" x14ac:dyDescent="0.4">
      <c r="B298" s="257" t="s">
        <v>65</v>
      </c>
      <c r="C298" s="258"/>
      <c r="D298" s="258"/>
      <c r="E298" s="258"/>
      <c r="F298" s="258"/>
      <c r="G298" s="258"/>
      <c r="H298" s="258"/>
      <c r="I298" s="258"/>
      <c r="J298" s="258"/>
      <c r="K298" s="258"/>
      <c r="L298" s="259"/>
    </row>
    <row r="299" spans="2:12" ht="16.2" thickBot="1" x14ac:dyDescent="0.35">
      <c r="B299" s="260" t="s">
        <v>163</v>
      </c>
      <c r="C299" s="261"/>
      <c r="D299" s="261"/>
      <c r="E299" s="261"/>
      <c r="F299" s="261"/>
      <c r="G299" s="261"/>
      <c r="H299" s="261"/>
      <c r="I299" s="261"/>
      <c r="J299" s="261"/>
      <c r="K299" s="261"/>
      <c r="L299" s="262"/>
    </row>
    <row r="300" spans="2:12" ht="13.8" thickBot="1" x14ac:dyDescent="0.3">
      <c r="B300" s="107" t="s">
        <v>46</v>
      </c>
      <c r="C300" s="108" t="s">
        <v>47</v>
      </c>
      <c r="D300" s="109" t="s">
        <v>7</v>
      </c>
      <c r="E300" s="110" t="s">
        <v>48</v>
      </c>
      <c r="F300" s="109" t="s">
        <v>49</v>
      </c>
      <c r="G300" s="111" t="s">
        <v>50</v>
      </c>
      <c r="H300" s="108" t="s">
        <v>5</v>
      </c>
      <c r="I300" s="109" t="s">
        <v>8</v>
      </c>
      <c r="J300" s="110" t="s">
        <v>51</v>
      </c>
      <c r="K300" s="109" t="s">
        <v>49</v>
      </c>
      <c r="L300" s="111" t="s">
        <v>50</v>
      </c>
    </row>
    <row r="301" spans="2:12" x14ac:dyDescent="0.25">
      <c r="B301" s="55"/>
      <c r="C301" s="56"/>
      <c r="D301" s="57"/>
      <c r="E301" s="58"/>
      <c r="F301" s="57"/>
      <c r="G301" s="59"/>
      <c r="H301" s="56"/>
      <c r="I301" s="57"/>
      <c r="J301" s="58"/>
      <c r="K301" s="57"/>
      <c r="L301" s="59"/>
    </row>
    <row r="302" spans="2:12" x14ac:dyDescent="0.25">
      <c r="B302" s="66" t="s">
        <v>111</v>
      </c>
      <c r="C302" s="67">
        <f>'2023 Monthly Meters'!B12</f>
        <v>80100</v>
      </c>
      <c r="D302" s="145">
        <f>'2023 Monthly Meters'!H12</f>
        <v>119500</v>
      </c>
      <c r="E302" s="69">
        <f t="shared" ref="E302:E313" si="96">SUM(C302:D302)</f>
        <v>199600</v>
      </c>
      <c r="F302" s="70">
        <f>D302/E302</f>
        <v>0.59869739478957917</v>
      </c>
      <c r="G302" s="71">
        <f>C302/E302</f>
        <v>0.40130260521042083</v>
      </c>
      <c r="H302" s="72">
        <f>'2023 Monthly Meters'!D12</f>
        <v>647.41999999999996</v>
      </c>
      <c r="I302" s="73">
        <f>'2023 Monthly Meters'!J12</f>
        <v>793.21</v>
      </c>
      <c r="J302" s="186">
        <f t="shared" ref="J302:J313" si="97">SUM(H302:I302)</f>
        <v>1440.63</v>
      </c>
      <c r="K302" s="70">
        <f>I302/J302</f>
        <v>0.55059939054441454</v>
      </c>
      <c r="L302" s="75">
        <f t="shared" ref="L302:L313" si="98">I302/J302</f>
        <v>0.55059939054441454</v>
      </c>
    </row>
    <row r="303" spans="2:12" x14ac:dyDescent="0.25">
      <c r="B303" s="66" t="s">
        <v>112</v>
      </c>
      <c r="C303" s="67">
        <f>'2023 Monthly Meters'!B24</f>
        <v>42300</v>
      </c>
      <c r="D303" s="68">
        <f>'2023 Monthly Meters'!H24</f>
        <v>94900</v>
      </c>
      <c r="E303" s="69">
        <f t="shared" si="96"/>
        <v>137200</v>
      </c>
      <c r="F303" s="70">
        <f>D303/E303</f>
        <v>0.69169096209912539</v>
      </c>
      <c r="G303" s="71">
        <f t="shared" ref="G303:G313" si="99">C303/E303</f>
        <v>0.30830903790087466</v>
      </c>
      <c r="H303" s="72">
        <f>'2023 Monthly Meters'!D24</f>
        <v>510.79999999999995</v>
      </c>
      <c r="I303" s="73">
        <f>'2023 Monthly Meters'!J24</f>
        <v>688.24</v>
      </c>
      <c r="J303" s="74">
        <f t="shared" si="97"/>
        <v>1199.04</v>
      </c>
      <c r="K303" s="70">
        <f>I303/J303</f>
        <v>0.57399252735521755</v>
      </c>
      <c r="L303" s="75">
        <f t="shared" si="98"/>
        <v>0.57399252735521755</v>
      </c>
    </row>
    <row r="304" spans="2:12" x14ac:dyDescent="0.25">
      <c r="B304" s="66" t="s">
        <v>113</v>
      </c>
      <c r="C304" s="67">
        <f>'2023 Monthly Meters'!B37</f>
        <v>55900</v>
      </c>
      <c r="D304" s="68">
        <f>'2023 Monthly Meters'!H37</f>
        <v>112900</v>
      </c>
      <c r="E304" s="69">
        <f t="shared" si="96"/>
        <v>168800</v>
      </c>
      <c r="F304" s="70">
        <f t="shared" ref="F304:F313" si="100">D304/E304</f>
        <v>0.66883886255924174</v>
      </c>
      <c r="G304" s="71">
        <f t="shared" si="99"/>
        <v>0.33116113744075831</v>
      </c>
      <c r="H304" s="72">
        <f>'2023 Monthly Meters'!D37</f>
        <v>1075.1399999999999</v>
      </c>
      <c r="I304" s="73">
        <f>'2023 Monthly Meters'!J37</f>
        <v>1453.8</v>
      </c>
      <c r="J304" s="74">
        <f>SUM(H304:I304)</f>
        <v>2528.9399999999996</v>
      </c>
      <c r="K304" s="70">
        <f>I304/J304</f>
        <v>0.57486535860874521</v>
      </c>
      <c r="L304" s="75">
        <f t="shared" si="98"/>
        <v>0.57486535860874521</v>
      </c>
    </row>
    <row r="305" spans="2:12" x14ac:dyDescent="0.25">
      <c r="B305" s="66" t="s">
        <v>114</v>
      </c>
      <c r="C305" s="67">
        <f>'2023 Monthly Meters'!B49</f>
        <v>63700</v>
      </c>
      <c r="D305" s="68">
        <f>'2023 Monthly Meters'!H49</f>
        <v>109100</v>
      </c>
      <c r="E305" s="69">
        <f t="shared" si="96"/>
        <v>172800</v>
      </c>
      <c r="F305" s="70">
        <f t="shared" si="100"/>
        <v>0.6313657407407407</v>
      </c>
      <c r="G305" s="71">
        <f t="shared" si="99"/>
        <v>0.36863425925925924</v>
      </c>
      <c r="H305" s="72">
        <f>'2023 Monthly Meters'!D49</f>
        <v>599.14</v>
      </c>
      <c r="I305" s="73">
        <f>'2023 Monthly Meters'!J49</f>
        <v>786.11000000000013</v>
      </c>
      <c r="J305" s="74">
        <f t="shared" si="97"/>
        <v>1385.25</v>
      </c>
      <c r="K305" s="70">
        <f t="shared" ref="K305" si="101">I305/J305</f>
        <v>0.56748601335499016</v>
      </c>
      <c r="L305" s="75">
        <f t="shared" si="98"/>
        <v>0.56748601335499016</v>
      </c>
    </row>
    <row r="306" spans="2:12" x14ac:dyDescent="0.25">
      <c r="B306" s="66" t="s">
        <v>22</v>
      </c>
      <c r="C306" s="67">
        <f>'2023 Monthly Meters'!B61</f>
        <v>88200</v>
      </c>
      <c r="D306" s="68">
        <f>'2023 Monthly Meters'!H61</f>
        <v>178700</v>
      </c>
      <c r="E306" s="69">
        <f t="shared" si="96"/>
        <v>266900</v>
      </c>
      <c r="F306" s="70">
        <f t="shared" si="100"/>
        <v>0.66953915324091418</v>
      </c>
      <c r="G306" s="71">
        <f t="shared" si="99"/>
        <v>0.33046084675908582</v>
      </c>
      <c r="H306" s="72">
        <f>'2023 Monthly Meters'!D61</f>
        <v>668.82999999999993</v>
      </c>
      <c r="I306" s="73">
        <f>'2023 Monthly Meters'!J61</f>
        <v>1005.21</v>
      </c>
      <c r="J306" s="74">
        <f t="shared" si="97"/>
        <v>1674.04</v>
      </c>
      <c r="K306" s="70">
        <f t="shared" ref="K306:K314" si="102">I306/J306</f>
        <v>0.60046952283099575</v>
      </c>
      <c r="L306" s="75">
        <f t="shared" si="98"/>
        <v>0.60046952283099575</v>
      </c>
    </row>
    <row r="307" spans="2:12" x14ac:dyDescent="0.25">
      <c r="B307" s="66" t="s">
        <v>115</v>
      </c>
      <c r="C307" s="67">
        <f>'2023 Monthly Meters'!B73</f>
        <v>149100</v>
      </c>
      <c r="D307" s="145">
        <f>'2023 Monthly Meters'!H73</f>
        <v>148600</v>
      </c>
      <c r="E307" s="69">
        <f t="shared" si="96"/>
        <v>297700</v>
      </c>
      <c r="F307" s="70">
        <f t="shared" si="100"/>
        <v>0.49916022841787033</v>
      </c>
      <c r="G307" s="71">
        <f t="shared" si="99"/>
        <v>0.50083977158212967</v>
      </c>
      <c r="H307" s="72">
        <f>'2023 Monthly Meters'!D73</f>
        <v>1051.0100000000002</v>
      </c>
      <c r="I307" s="73">
        <f>'2023 Monthly Meters'!J73</f>
        <v>736.28000000000009</v>
      </c>
      <c r="J307" s="74">
        <f t="shared" si="97"/>
        <v>1787.2900000000004</v>
      </c>
      <c r="K307" s="70">
        <f t="shared" si="102"/>
        <v>0.41195329241477313</v>
      </c>
      <c r="L307" s="75">
        <f t="shared" si="98"/>
        <v>0.41195329241477313</v>
      </c>
    </row>
    <row r="308" spans="2:12" x14ac:dyDescent="0.25">
      <c r="B308" s="66" t="s">
        <v>116</v>
      </c>
      <c r="C308" s="67">
        <f>'2023 Monthly Meters'!B85</f>
        <v>154800</v>
      </c>
      <c r="D308" s="68">
        <f>'2023 Monthly Meters'!H85</f>
        <v>252640</v>
      </c>
      <c r="E308" s="69">
        <f t="shared" si="96"/>
        <v>407440</v>
      </c>
      <c r="F308" s="70">
        <f t="shared" si="100"/>
        <v>0.62006675829570002</v>
      </c>
      <c r="G308" s="71">
        <f t="shared" si="99"/>
        <v>0.37993324170430004</v>
      </c>
      <c r="H308" s="72">
        <f>'2023 Monthly Meters'!D85</f>
        <v>952.47</v>
      </c>
      <c r="I308" s="73">
        <f>'2023 Monthly Meters'!J85</f>
        <v>1377.6799999999998</v>
      </c>
      <c r="J308" s="74">
        <f t="shared" si="97"/>
        <v>2330.1499999999996</v>
      </c>
      <c r="K308" s="70">
        <f t="shared" si="102"/>
        <v>0.59124090723773148</v>
      </c>
      <c r="L308" s="75">
        <f t="shared" si="98"/>
        <v>0.59124090723773148</v>
      </c>
    </row>
    <row r="309" spans="2:12" x14ac:dyDescent="0.25">
      <c r="B309" s="66" t="s">
        <v>117</v>
      </c>
      <c r="C309" s="67">
        <f>'2023 Monthly Meters'!B97</f>
        <v>193900</v>
      </c>
      <c r="D309" s="68">
        <f>'2023 Monthly Meters'!H97</f>
        <v>217260</v>
      </c>
      <c r="E309" s="69">
        <f t="shared" si="96"/>
        <v>411160</v>
      </c>
      <c r="F309" s="70">
        <f t="shared" si="100"/>
        <v>0.52840743262963319</v>
      </c>
      <c r="G309" s="71">
        <f t="shared" si="99"/>
        <v>0.47159256737036676</v>
      </c>
      <c r="H309" s="72">
        <f>'2023 Monthly Meters'!D97</f>
        <v>1099.5</v>
      </c>
      <c r="I309" s="73">
        <f>'2023 Monthly Meters'!J97</f>
        <v>1168.47</v>
      </c>
      <c r="J309" s="74">
        <f t="shared" si="97"/>
        <v>2267.9700000000003</v>
      </c>
      <c r="K309" s="70">
        <f t="shared" si="102"/>
        <v>0.51520522758237541</v>
      </c>
      <c r="L309" s="75">
        <f t="shared" si="98"/>
        <v>0.51520522758237541</v>
      </c>
    </row>
    <row r="310" spans="2:12" x14ac:dyDescent="0.25">
      <c r="B310" s="66" t="s">
        <v>118</v>
      </c>
      <c r="C310" s="67">
        <f>'2023 Monthly Meters'!B109</f>
        <v>299700</v>
      </c>
      <c r="D310" s="68">
        <f>'2023 Monthly Meters'!H109</f>
        <v>179400</v>
      </c>
      <c r="E310" s="69">
        <f t="shared" si="96"/>
        <v>479100</v>
      </c>
      <c r="F310" s="70">
        <f t="shared" si="100"/>
        <v>0.3744520976831559</v>
      </c>
      <c r="G310" s="71">
        <f t="shared" si="99"/>
        <v>0.6255479023168441</v>
      </c>
      <c r="H310" s="72">
        <f>'2023 Monthly Meters'!D109</f>
        <v>1559.1999999999998</v>
      </c>
      <c r="I310" s="73">
        <f>'2023 Monthly Meters'!J109</f>
        <v>993.78000000000009</v>
      </c>
      <c r="J310" s="74">
        <f t="shared" si="97"/>
        <v>2552.98</v>
      </c>
      <c r="K310" s="70">
        <f t="shared" si="102"/>
        <v>0.38926274393062227</v>
      </c>
      <c r="L310" s="75">
        <f t="shared" si="98"/>
        <v>0.38926274393062227</v>
      </c>
    </row>
    <row r="311" spans="2:12" x14ac:dyDescent="0.25">
      <c r="B311" s="66" t="s">
        <v>119</v>
      </c>
      <c r="C311" s="67">
        <f>'2023 Monthly Meters'!B121</f>
        <v>238400</v>
      </c>
      <c r="D311" s="68">
        <f>'2023 Monthly Meters'!H121</f>
        <v>116120</v>
      </c>
      <c r="E311" s="69">
        <f t="shared" si="96"/>
        <v>354520</v>
      </c>
      <c r="F311" s="70">
        <f t="shared" si="100"/>
        <v>0.32754146451540112</v>
      </c>
      <c r="G311" s="71">
        <f t="shared" si="99"/>
        <v>0.67245853548459888</v>
      </c>
      <c r="H311" s="72">
        <f>'2023 Monthly Meters'!D121</f>
        <v>1289.3800000000001</v>
      </c>
      <c r="I311" s="73">
        <f>'2023 Monthly Meters'!J121</f>
        <v>704.69999999999993</v>
      </c>
      <c r="J311" s="74">
        <f t="shared" si="97"/>
        <v>1994.08</v>
      </c>
      <c r="K311" s="70">
        <f t="shared" si="102"/>
        <v>0.35339605231485194</v>
      </c>
      <c r="L311" s="75">
        <f t="shared" si="98"/>
        <v>0.35339605231485194</v>
      </c>
    </row>
    <row r="312" spans="2:12" x14ac:dyDescent="0.25">
      <c r="B312" s="66" t="s">
        <v>120</v>
      </c>
      <c r="C312" s="67">
        <f>'2023 Monthly Meters'!B133</f>
        <v>250920</v>
      </c>
      <c r="D312" s="145">
        <f>'2023 Monthly Meters'!H133</f>
        <v>173100</v>
      </c>
      <c r="E312" s="69">
        <f t="shared" si="96"/>
        <v>424020</v>
      </c>
      <c r="F312" s="70">
        <f t="shared" si="100"/>
        <v>0.40823546059148152</v>
      </c>
      <c r="G312" s="71">
        <f t="shared" si="99"/>
        <v>0.59176453940851848</v>
      </c>
      <c r="H312" s="72">
        <f>'2023 Monthly Meters'!D133</f>
        <v>1337.15</v>
      </c>
      <c r="I312" s="73">
        <f>'2023 Monthly Meters'!J133</f>
        <v>967.29</v>
      </c>
      <c r="J312" s="74">
        <f t="shared" si="97"/>
        <v>2304.44</v>
      </c>
      <c r="K312" s="70">
        <f t="shared" si="102"/>
        <v>0.41975056846782732</v>
      </c>
      <c r="L312" s="75">
        <f t="shared" si="98"/>
        <v>0.41975056846782732</v>
      </c>
    </row>
    <row r="313" spans="2:12" x14ac:dyDescent="0.25">
      <c r="B313" s="66" t="s">
        <v>121</v>
      </c>
      <c r="C313" s="67">
        <f>'2023 Monthly Meters'!B145</f>
        <v>168490</v>
      </c>
      <c r="D313" s="68">
        <f>'2023 Monthly Meters'!H145</f>
        <v>163300</v>
      </c>
      <c r="E313" s="69">
        <f t="shared" si="96"/>
        <v>331790</v>
      </c>
      <c r="F313" s="70">
        <f t="shared" si="100"/>
        <v>0.49217878778745594</v>
      </c>
      <c r="G313" s="71">
        <f t="shared" si="99"/>
        <v>0.50782121221254406</v>
      </c>
      <c r="H313" s="72">
        <f>'2023 Monthly Meters'!D145</f>
        <v>964.09</v>
      </c>
      <c r="I313" s="73">
        <f>'2023 Monthly Meters'!J145</f>
        <v>938.61999999999989</v>
      </c>
      <c r="J313" s="74">
        <f t="shared" si="97"/>
        <v>1902.71</v>
      </c>
      <c r="K313" s="70">
        <f t="shared" si="102"/>
        <v>0.49330691487404799</v>
      </c>
      <c r="L313" s="75">
        <f t="shared" si="98"/>
        <v>0.49330691487404799</v>
      </c>
    </row>
    <row r="314" spans="2:12" ht="13.8" thickBot="1" x14ac:dyDescent="0.3">
      <c r="B314" s="79" t="s">
        <v>35</v>
      </c>
      <c r="C314" s="67">
        <f>SUM(C302:C313)</f>
        <v>1785510</v>
      </c>
      <c r="D314" s="81">
        <f>SUM(D302:D313)</f>
        <v>1865520</v>
      </c>
      <c r="E314" s="82">
        <f>SUM(E302:E313)</f>
        <v>3651030</v>
      </c>
      <c r="F314" s="83">
        <f>D314/E314</f>
        <v>0.51095718194591666</v>
      </c>
      <c r="G314" s="84">
        <f>C314/E314</f>
        <v>0.48904281805408339</v>
      </c>
      <c r="H314" s="85">
        <f>SUM(H302:H313)</f>
        <v>11754.13</v>
      </c>
      <c r="I314" s="86">
        <f>SUM(I302:I313)</f>
        <v>11613.39</v>
      </c>
      <c r="J314" s="87">
        <f>SUM(J302:J313)</f>
        <v>23367.52</v>
      </c>
      <c r="K314" s="83">
        <f t="shared" si="102"/>
        <v>0.49698855505419487</v>
      </c>
      <c r="L314" s="88">
        <f>H314/J314</f>
        <v>0.50301144494580508</v>
      </c>
    </row>
    <row r="315" spans="2:12" ht="13.8" thickBot="1" x14ac:dyDescent="0.3"/>
    <row r="316" spans="2:12" ht="21" x14ac:dyDescent="0.4">
      <c r="B316" s="257" t="s">
        <v>166</v>
      </c>
      <c r="C316" s="258"/>
      <c r="D316" s="258"/>
      <c r="E316" s="258"/>
      <c r="F316" s="258"/>
      <c r="G316" s="258"/>
      <c r="H316" s="258"/>
      <c r="I316" s="258"/>
      <c r="J316" s="258"/>
      <c r="K316" s="258"/>
      <c r="L316" s="259"/>
    </row>
    <row r="317" spans="2:12" ht="16.2" thickBot="1" x14ac:dyDescent="0.35">
      <c r="B317" s="260" t="s">
        <v>167</v>
      </c>
      <c r="C317" s="261"/>
      <c r="D317" s="261"/>
      <c r="E317" s="261"/>
      <c r="F317" s="261"/>
      <c r="G317" s="261"/>
      <c r="H317" s="261"/>
      <c r="I317" s="261"/>
      <c r="J317" s="261"/>
      <c r="K317" s="261"/>
      <c r="L317" s="262"/>
    </row>
    <row r="318" spans="2:12" ht="13.8" thickBot="1" x14ac:dyDescent="0.3">
      <c r="B318" s="107" t="s">
        <v>46</v>
      </c>
      <c r="C318" s="108" t="s">
        <v>47</v>
      </c>
      <c r="D318" s="109" t="s">
        <v>7</v>
      </c>
      <c r="E318" s="110" t="s">
        <v>48</v>
      </c>
      <c r="F318" s="109" t="s">
        <v>49</v>
      </c>
      <c r="G318" s="111" t="s">
        <v>50</v>
      </c>
      <c r="H318" s="108" t="s">
        <v>5</v>
      </c>
      <c r="I318" s="109" t="s">
        <v>8</v>
      </c>
      <c r="J318" s="110" t="s">
        <v>51</v>
      </c>
      <c r="K318" s="109" t="s">
        <v>49</v>
      </c>
      <c r="L318" s="111" t="s">
        <v>50</v>
      </c>
    </row>
    <row r="319" spans="2:12" x14ac:dyDescent="0.25">
      <c r="B319" s="55"/>
      <c r="C319" s="205"/>
      <c r="D319" s="206"/>
      <c r="E319" s="207"/>
      <c r="F319" s="57"/>
      <c r="G319" s="59"/>
      <c r="H319" s="56"/>
      <c r="I319" s="57"/>
      <c r="J319" s="58"/>
      <c r="K319" s="57"/>
      <c r="L319" s="59"/>
    </row>
    <row r="320" spans="2:12" x14ac:dyDescent="0.25">
      <c r="B320" s="66" t="s">
        <v>111</v>
      </c>
      <c r="C320" s="67">
        <f>'2024 Monthly Meters'!B12</f>
        <v>9000</v>
      </c>
      <c r="D320" s="145">
        <f>'2024 Monthly Meters'!I12</f>
        <v>12900</v>
      </c>
      <c r="E320" s="69">
        <f>SUM(C320:D320)</f>
        <v>21900</v>
      </c>
      <c r="F320" s="70">
        <f>D320/E320</f>
        <v>0.58904109589041098</v>
      </c>
      <c r="G320" s="71">
        <f>C320/E320</f>
        <v>0.41095890410958902</v>
      </c>
      <c r="H320" s="72">
        <f>'2024 Monthly Meters'!D12</f>
        <v>398.73</v>
      </c>
      <c r="I320" s="73">
        <f>'2024 Monthly Meters'!K12</f>
        <v>411.89</v>
      </c>
      <c r="J320" s="186">
        <f>SUM(H320:I320)</f>
        <v>810.62</v>
      </c>
      <c r="K320" s="70">
        <f>I320/J320</f>
        <v>0.50811724359132515</v>
      </c>
      <c r="L320" s="75">
        <f t="shared" ref="L320:L331" si="103">I320/J320</f>
        <v>0.50811724359132515</v>
      </c>
    </row>
    <row r="321" spans="2:12" x14ac:dyDescent="0.25">
      <c r="B321" s="66" t="s">
        <v>112</v>
      </c>
      <c r="C321" s="67">
        <f>'2024 Monthly Meters'!B25</f>
        <v>5800</v>
      </c>
      <c r="D321" s="68">
        <f>'2024 Monthly Meters'!I25</f>
        <v>51900</v>
      </c>
      <c r="E321" s="69">
        <f>SUM(C321:D321)</f>
        <v>57700</v>
      </c>
      <c r="F321" s="70">
        <f>D321/E321</f>
        <v>0.89948006932409008</v>
      </c>
      <c r="G321" s="71">
        <f t="shared" ref="G321:G331" si="104">C321/E321</f>
        <v>0.10051993067590988</v>
      </c>
      <c r="H321" s="72">
        <f>'2024 Monthly Meters'!D25</f>
        <v>387.94000000000005</v>
      </c>
      <c r="I321" s="73">
        <f>'2024 Monthly Meters'!K25</f>
        <v>543.55000000000007</v>
      </c>
      <c r="J321" s="74">
        <f>SUM(H321:I321)</f>
        <v>931.49000000000012</v>
      </c>
      <c r="K321" s="70">
        <f>I321/J321</f>
        <v>0.58352746674682499</v>
      </c>
      <c r="L321" s="75">
        <f t="shared" si="103"/>
        <v>0.58352746674682499</v>
      </c>
    </row>
    <row r="322" spans="2:12" x14ac:dyDescent="0.25">
      <c r="B322" s="66" t="s">
        <v>113</v>
      </c>
      <c r="C322" s="67">
        <f>'2024 Monthly Meters'!B37</f>
        <v>103790</v>
      </c>
      <c r="D322" s="68">
        <f>'2024 Monthly Meters'!I37</f>
        <v>108900</v>
      </c>
      <c r="E322" s="215">
        <f t="shared" ref="E322:E331" si="105">SUM(C322:D322)</f>
        <v>212690</v>
      </c>
      <c r="F322" s="70">
        <f t="shared" ref="F322:F328" si="106">D322/E322</f>
        <v>0.51201278856551791</v>
      </c>
      <c r="G322" s="71">
        <f t="shared" si="104"/>
        <v>0.48798721143448209</v>
      </c>
      <c r="H322" s="72">
        <f>'2024 Monthly Meters'!D37</f>
        <v>720.19</v>
      </c>
      <c r="I322" s="73">
        <f>'2024 Monthly Meters'!K37</f>
        <v>735.97</v>
      </c>
      <c r="J322" s="74">
        <f>SUM(H322:I322)</f>
        <v>1456.16</v>
      </c>
      <c r="K322" s="70">
        <f>I322/J322</f>
        <v>0.50541836061971213</v>
      </c>
      <c r="L322" s="75">
        <f t="shared" si="103"/>
        <v>0.50541836061971213</v>
      </c>
    </row>
    <row r="323" spans="2:12" x14ac:dyDescent="0.25">
      <c r="B323" s="66" t="s">
        <v>114</v>
      </c>
      <c r="C323" s="67">
        <f>'2024 Monthly Meters'!B49</f>
        <v>130630</v>
      </c>
      <c r="D323" s="68">
        <f>'2024 Monthly Meters'!I49</f>
        <v>136500</v>
      </c>
      <c r="E323" s="69">
        <f t="shared" si="105"/>
        <v>267130</v>
      </c>
      <c r="F323" s="70">
        <f t="shared" si="106"/>
        <v>0.51098715980983045</v>
      </c>
      <c r="G323" s="71">
        <f t="shared" si="104"/>
        <v>0.48901284019016961</v>
      </c>
      <c r="H323" s="72">
        <f>'2024 Monthly Meters'!D49</f>
        <v>827.42000000000007</v>
      </c>
      <c r="I323" s="73">
        <f>'2024 Monthly Meters'!K49</f>
        <v>829.29</v>
      </c>
      <c r="J323" s="186">
        <f t="shared" ref="J323:J331" si="107">SUM(H323:I323)</f>
        <v>1656.71</v>
      </c>
      <c r="K323" s="70">
        <f t="shared" ref="K323:K332" si="108">I323/J323</f>
        <v>0.50056437155567357</v>
      </c>
      <c r="L323" s="75">
        <f t="shared" si="103"/>
        <v>0.50056437155567357</v>
      </c>
    </row>
    <row r="324" spans="2:12" x14ac:dyDescent="0.25">
      <c r="B324" s="66" t="s">
        <v>22</v>
      </c>
      <c r="C324" s="67">
        <f>'2024 Monthly Meters'!B61</f>
        <v>145570</v>
      </c>
      <c r="D324" s="68">
        <f>'2024 Monthly Meters'!I61</f>
        <v>191800</v>
      </c>
      <c r="E324" s="69">
        <f t="shared" si="105"/>
        <v>337370</v>
      </c>
      <c r="F324" s="70">
        <f t="shared" si="106"/>
        <v>0.5685152799596882</v>
      </c>
      <c r="G324" s="71">
        <f t="shared" si="104"/>
        <v>0.4314847200403118</v>
      </c>
      <c r="H324" s="72">
        <f>'2024 Monthly Meters'!D61</f>
        <v>879.09</v>
      </c>
      <c r="I324" s="73">
        <f>'2024 Monthly Meters'!K61</f>
        <v>1064.57</v>
      </c>
      <c r="J324" s="74">
        <f t="shared" si="107"/>
        <v>1943.6599999999999</v>
      </c>
      <c r="K324" s="70">
        <f t="shared" si="108"/>
        <v>0.54771410637662965</v>
      </c>
      <c r="L324" s="75">
        <f t="shared" si="103"/>
        <v>0.54771410637662965</v>
      </c>
    </row>
    <row r="325" spans="2:12" x14ac:dyDescent="0.25">
      <c r="B325" s="66" t="s">
        <v>115</v>
      </c>
      <c r="C325" s="67">
        <f>'2024 Monthly Meters'!B73</f>
        <v>169000</v>
      </c>
      <c r="D325" s="145">
        <f>'2024 Monthly Meters'!I73</f>
        <v>169400</v>
      </c>
      <c r="E325" s="215">
        <f t="shared" si="105"/>
        <v>338400</v>
      </c>
      <c r="F325" s="70">
        <f t="shared" si="106"/>
        <v>0.50059101654846339</v>
      </c>
      <c r="G325" s="71">
        <f t="shared" si="104"/>
        <v>0.49940898345153667</v>
      </c>
      <c r="H325" s="72">
        <f>'2024 Monthly Meters'!D73</f>
        <v>960.08</v>
      </c>
      <c r="I325" s="73">
        <f>'2024 Monthly Meters'!K73</f>
        <v>965.48</v>
      </c>
      <c r="J325" s="74">
        <f t="shared" si="107"/>
        <v>1925.56</v>
      </c>
      <c r="K325" s="70">
        <f t="shared" si="108"/>
        <v>0.50140218949292681</v>
      </c>
      <c r="L325" s="75">
        <f t="shared" si="103"/>
        <v>0.50140218949292681</v>
      </c>
    </row>
    <row r="326" spans="2:12" x14ac:dyDescent="0.25">
      <c r="B326" s="66" t="s">
        <v>116</v>
      </c>
      <c r="C326" s="67">
        <f>'2024 Monthly Meters'!B85</f>
        <v>183800</v>
      </c>
      <c r="D326" s="68">
        <f>'2024 Monthly Meters'!I85</f>
        <v>91200</v>
      </c>
      <c r="E326" s="69">
        <f t="shared" si="105"/>
        <v>275000</v>
      </c>
      <c r="F326" s="70">
        <f t="shared" si="106"/>
        <v>0.33163636363636362</v>
      </c>
      <c r="G326" s="71">
        <f t="shared" si="104"/>
        <v>0.66836363636363638</v>
      </c>
      <c r="H326" s="72">
        <f>'2024 Monthly Meters'!D85</f>
        <v>1037.27</v>
      </c>
      <c r="I326" s="73">
        <f>'2024 Monthly Meters'!K85</f>
        <v>942.63</v>
      </c>
      <c r="J326" s="186">
        <f t="shared" si="107"/>
        <v>1979.9</v>
      </c>
      <c r="K326" s="70">
        <f t="shared" si="108"/>
        <v>0.47609980302035454</v>
      </c>
      <c r="L326" s="75">
        <f t="shared" si="103"/>
        <v>0.47609980302035454</v>
      </c>
    </row>
    <row r="327" spans="2:12" x14ac:dyDescent="0.25">
      <c r="B327" s="66" t="s">
        <v>117</v>
      </c>
      <c r="C327" s="67">
        <f>'2024 Monthly Meters'!B97</f>
        <v>179600</v>
      </c>
      <c r="D327" s="68">
        <f>'2024 Monthly Meters'!I97</f>
        <v>242900</v>
      </c>
      <c r="E327" s="69">
        <f t="shared" si="105"/>
        <v>422500</v>
      </c>
      <c r="F327" s="70">
        <f t="shared" si="106"/>
        <v>0.57491124260355031</v>
      </c>
      <c r="G327" s="71">
        <f t="shared" si="104"/>
        <v>0.42508875739644969</v>
      </c>
      <c r="H327" s="72">
        <f>'2024 Monthly Meters'!D97</f>
        <v>984.8900000000001</v>
      </c>
      <c r="I327" s="73">
        <f>'2024 Monthly Meters'!K97</f>
        <v>1291.3900000000001</v>
      </c>
      <c r="J327" s="74">
        <f t="shared" si="107"/>
        <v>2276.2800000000002</v>
      </c>
      <c r="K327" s="70">
        <f t="shared" si="108"/>
        <v>0.56732475793839066</v>
      </c>
      <c r="L327" s="75">
        <f t="shared" si="103"/>
        <v>0.56732475793839066</v>
      </c>
    </row>
    <row r="328" spans="2:12" x14ac:dyDescent="0.25">
      <c r="B328" s="66" t="s">
        <v>118</v>
      </c>
      <c r="C328" s="67">
        <f>'2024 Monthly Meters'!B109</f>
        <v>290630</v>
      </c>
      <c r="D328" s="68">
        <f>'2024 Monthly Meters'!I109</f>
        <v>274290</v>
      </c>
      <c r="E328" s="215">
        <f t="shared" si="105"/>
        <v>564920</v>
      </c>
      <c r="F328" s="70">
        <f t="shared" si="106"/>
        <v>0.48553777526021386</v>
      </c>
      <c r="G328" s="71">
        <f t="shared" si="104"/>
        <v>0.5144622247397862</v>
      </c>
      <c r="H328" s="72">
        <f>'2024 Monthly Meters'!D109</f>
        <v>1493.81</v>
      </c>
      <c r="I328" s="73">
        <f>'2024 Monthly Meters'!K109</f>
        <v>1434.47</v>
      </c>
      <c r="J328" s="74">
        <f t="shared" si="107"/>
        <v>2928.2799999999997</v>
      </c>
      <c r="K328" s="70">
        <f t="shared" si="108"/>
        <v>0.48986777220757582</v>
      </c>
      <c r="L328" s="75">
        <f t="shared" si="103"/>
        <v>0.48986777220757582</v>
      </c>
    </row>
    <row r="329" spans="2:12" x14ac:dyDescent="0.25">
      <c r="B329" s="66" t="s">
        <v>119</v>
      </c>
      <c r="C329" s="67">
        <f>'2024 Monthly Meters'!B121</f>
        <v>332270</v>
      </c>
      <c r="D329" s="68">
        <f>'2024 Monthly Meters'!I121</f>
        <v>93110</v>
      </c>
      <c r="E329" s="69">
        <f t="shared" si="105"/>
        <v>425380</v>
      </c>
      <c r="F329" s="70">
        <f>D329/E329</f>
        <v>0.21888664253138371</v>
      </c>
      <c r="G329" s="71">
        <f t="shared" si="104"/>
        <v>0.78111335746861632</v>
      </c>
      <c r="H329" s="72">
        <f>'2024 Monthly Meters'!D121</f>
        <v>1713.36</v>
      </c>
      <c r="I329" s="73">
        <f>'2024 Monthly Meters'!K121</f>
        <v>682.87</v>
      </c>
      <c r="J329" s="186">
        <f t="shared" si="107"/>
        <v>2396.23</v>
      </c>
      <c r="K329" s="70">
        <f t="shared" si="108"/>
        <v>0.28497681775121753</v>
      </c>
      <c r="L329" s="75">
        <f t="shared" si="103"/>
        <v>0.28497681775121753</v>
      </c>
    </row>
    <row r="330" spans="2:12" x14ac:dyDescent="0.25">
      <c r="B330" s="66" t="s">
        <v>120</v>
      </c>
      <c r="C330" s="67">
        <f>'2024 Monthly Meters'!B133</f>
        <v>128200</v>
      </c>
      <c r="D330" s="145">
        <f>'2024 Monthly Meters'!I133</f>
        <v>115600</v>
      </c>
      <c r="E330" s="69">
        <f t="shared" si="105"/>
        <v>243800</v>
      </c>
      <c r="F330" s="70">
        <f>D330/E330</f>
        <v>0.47415914684167348</v>
      </c>
      <c r="G330" s="71">
        <f t="shared" si="104"/>
        <v>0.52584085315832652</v>
      </c>
      <c r="H330" s="72">
        <f>'2024 Monthly Meters'!D133</f>
        <v>805.07</v>
      </c>
      <c r="I330" s="73">
        <f>'2024 Monthly Meters'!K133</f>
        <v>758.79</v>
      </c>
      <c r="J330" s="74">
        <f t="shared" si="107"/>
        <v>1563.8600000000001</v>
      </c>
      <c r="K330" s="70">
        <f t="shared" si="108"/>
        <v>0.48520327906590099</v>
      </c>
      <c r="L330" s="75">
        <f t="shared" si="103"/>
        <v>0.48520327906590099</v>
      </c>
    </row>
    <row r="331" spans="2:12" x14ac:dyDescent="0.25">
      <c r="B331" s="66" t="s">
        <v>121</v>
      </c>
      <c r="C331" s="67">
        <f>'2024 Monthly Meters'!B145</f>
        <v>66300</v>
      </c>
      <c r="D331" s="68">
        <f>'2024 Monthly Meters'!I145</f>
        <v>53300</v>
      </c>
      <c r="E331" s="215">
        <f t="shared" si="105"/>
        <v>119600</v>
      </c>
      <c r="F331" s="70">
        <f>D331/E331</f>
        <v>0.44565217391304346</v>
      </c>
      <c r="G331" s="71">
        <f t="shared" si="104"/>
        <v>0.55434782608695654</v>
      </c>
      <c r="H331" s="72">
        <f>'2024 Monthly Meters'!D145</f>
        <v>592.32999999999993</v>
      </c>
      <c r="I331" s="73">
        <f>'2024 Monthly Meters'!K145</f>
        <v>548.45000000000005</v>
      </c>
      <c r="J331" s="74">
        <f t="shared" si="107"/>
        <v>1140.78</v>
      </c>
      <c r="K331" s="70">
        <f t="shared" si="108"/>
        <v>0.48076754501306129</v>
      </c>
      <c r="L331" s="75">
        <f t="shared" si="103"/>
        <v>0.48076754501306129</v>
      </c>
    </row>
    <row r="332" spans="2:12" ht="13.8" thickBot="1" x14ac:dyDescent="0.3">
      <c r="B332" s="79" t="s">
        <v>35</v>
      </c>
      <c r="C332" s="80">
        <f t="shared" ref="C332:I332" si="109">SUM(C320:C331)</f>
        <v>1744590</v>
      </c>
      <c r="D332" s="81">
        <f t="shared" si="109"/>
        <v>1541800</v>
      </c>
      <c r="E332" s="82">
        <f t="shared" si="109"/>
        <v>3286390</v>
      </c>
      <c r="F332" s="83">
        <f>D332/E332</f>
        <v>0.46914699716101865</v>
      </c>
      <c r="G332" s="84">
        <f>C332/E332</f>
        <v>0.5308530028389814</v>
      </c>
      <c r="H332" s="85">
        <f>SUM(H320:H331)</f>
        <v>10800.180000000002</v>
      </c>
      <c r="I332" s="86">
        <f t="shared" si="109"/>
        <v>10209.350000000002</v>
      </c>
      <c r="J332" s="87">
        <f>SUM(J320:J331)</f>
        <v>21009.53</v>
      </c>
      <c r="K332" s="83">
        <f t="shared" si="108"/>
        <v>0.48593900006330476</v>
      </c>
      <c r="L332" s="88">
        <f>H332/J332</f>
        <v>0.51406099993669552</v>
      </c>
    </row>
    <row r="333" spans="2:12" ht="13.8" thickBot="1" x14ac:dyDescent="0.3"/>
    <row r="334" spans="2:12" ht="21" x14ac:dyDescent="0.4">
      <c r="B334" s="257" t="s">
        <v>166</v>
      </c>
      <c r="C334" s="258"/>
      <c r="D334" s="258"/>
      <c r="E334" s="258"/>
      <c r="F334" s="258"/>
      <c r="G334" s="258"/>
      <c r="H334" s="258"/>
      <c r="I334" s="258"/>
      <c r="J334" s="258"/>
      <c r="K334" s="258"/>
      <c r="L334" s="259"/>
    </row>
    <row r="335" spans="2:12" ht="16.2" thickBot="1" x14ac:dyDescent="0.35">
      <c r="B335" s="260" t="s">
        <v>176</v>
      </c>
      <c r="C335" s="261"/>
      <c r="D335" s="261"/>
      <c r="E335" s="261"/>
      <c r="F335" s="261"/>
      <c r="G335" s="261"/>
      <c r="H335" s="261"/>
      <c r="I335" s="261"/>
      <c r="J335" s="261"/>
      <c r="K335" s="261"/>
      <c r="L335" s="262"/>
    </row>
    <row r="336" spans="2:12" ht="13.8" thickBot="1" x14ac:dyDescent="0.3">
      <c r="B336" s="107" t="s">
        <v>46</v>
      </c>
      <c r="C336" s="108" t="s">
        <v>47</v>
      </c>
      <c r="D336" s="109" t="s">
        <v>7</v>
      </c>
      <c r="E336" s="110" t="s">
        <v>48</v>
      </c>
      <c r="F336" s="109" t="s">
        <v>49</v>
      </c>
      <c r="G336" s="111" t="s">
        <v>50</v>
      </c>
      <c r="H336" s="108" t="s">
        <v>5</v>
      </c>
      <c r="I336" s="109" t="s">
        <v>8</v>
      </c>
      <c r="J336" s="110" t="s">
        <v>51</v>
      </c>
      <c r="K336" s="109" t="s">
        <v>49</v>
      </c>
      <c r="L336" s="111" t="s">
        <v>50</v>
      </c>
    </row>
    <row r="337" spans="2:12" x14ac:dyDescent="0.25">
      <c r="B337" s="55"/>
      <c r="C337" s="205"/>
      <c r="D337" s="206"/>
      <c r="E337" s="207"/>
      <c r="F337" s="57"/>
      <c r="G337" s="59"/>
      <c r="H337" s="56"/>
      <c r="I337" s="57"/>
      <c r="J337" s="58"/>
      <c r="K337" s="57"/>
      <c r="L337" s="59"/>
    </row>
    <row r="338" spans="2:12" x14ac:dyDescent="0.25">
      <c r="B338" s="66" t="s">
        <v>111</v>
      </c>
      <c r="C338" s="67">
        <f>'2025 Monthly Meters'!B12</f>
        <v>79900</v>
      </c>
      <c r="D338" s="145">
        <f>'2025 Monthly Meters'!I12</f>
        <v>75400</v>
      </c>
      <c r="E338" s="69">
        <f>SUM(C338:D338)</f>
        <v>155300</v>
      </c>
      <c r="F338" s="70">
        <f>D338/E338</f>
        <v>0.48551191242755959</v>
      </c>
      <c r="G338" s="71">
        <f>C338/E338</f>
        <v>0.51448808757244047</v>
      </c>
      <c r="H338" s="72">
        <f>'2025 Monthly Meters'!D12</f>
        <v>638.27</v>
      </c>
      <c r="I338" s="73">
        <f>'2025 Monthly Meters'!K12</f>
        <v>622.06000000000006</v>
      </c>
      <c r="J338" s="186">
        <f>SUM(H338:I338)</f>
        <v>1260.33</v>
      </c>
      <c r="K338" s="70">
        <f>I338/J338</f>
        <v>0.4935691445891156</v>
      </c>
      <c r="L338" s="75">
        <f t="shared" ref="L338:L349" si="110">I338/J338</f>
        <v>0.4935691445891156</v>
      </c>
    </row>
    <row r="339" spans="2:12" x14ac:dyDescent="0.25">
      <c r="B339" s="66" t="s">
        <v>112</v>
      </c>
      <c r="C339" s="67">
        <f>'2025 Monthly Meters'!B25</f>
        <v>85700</v>
      </c>
      <c r="D339" s="68">
        <f>'2025 Monthly Meters'!I25</f>
        <v>145300</v>
      </c>
      <c r="E339" s="69">
        <f>SUM(C339:D339)</f>
        <v>231000</v>
      </c>
      <c r="F339" s="70">
        <f>D339/E339</f>
        <v>0.62900432900432901</v>
      </c>
      <c r="G339" s="71">
        <f t="shared" ref="G339:G349" si="111">C339/E339</f>
        <v>0.37099567099567099</v>
      </c>
      <c r="H339" s="72">
        <f>'2025 Monthly Meters'!D25</f>
        <v>657.87</v>
      </c>
      <c r="I339" s="73">
        <f>'2025 Monthly Meters'!K25</f>
        <v>924.28</v>
      </c>
      <c r="J339" s="74">
        <f>SUM(H339:I339)</f>
        <v>1582.15</v>
      </c>
      <c r="K339" s="70">
        <f>I339/J339</f>
        <v>0.58419239642258947</v>
      </c>
      <c r="L339" s="75">
        <f t="shared" si="110"/>
        <v>0.58419239642258947</v>
      </c>
    </row>
    <row r="340" spans="2:12" x14ac:dyDescent="0.25">
      <c r="B340" s="66" t="s">
        <v>113</v>
      </c>
      <c r="C340" s="67">
        <f>'2025 Monthly Meters'!B37</f>
        <v>114200</v>
      </c>
      <c r="D340" s="68">
        <f>'2025 Monthly Meters'!I37</f>
        <v>174300</v>
      </c>
      <c r="E340" s="215">
        <f t="shared" ref="E340:E349" si="112">SUM(C340:D340)</f>
        <v>288500</v>
      </c>
      <c r="F340" s="70">
        <f t="shared" ref="F340:F346" si="113">D340/E340</f>
        <v>0.60415944540727906</v>
      </c>
      <c r="G340" s="71">
        <f t="shared" si="111"/>
        <v>0.39584055459272099</v>
      </c>
      <c r="H340" s="72">
        <f>'2025 Monthly Meters'!D37</f>
        <v>764.95</v>
      </c>
      <c r="I340" s="73">
        <f>'2025 Monthly Meters'!K37</f>
        <v>1012.61</v>
      </c>
      <c r="J340" s="74">
        <f>SUM(H340:I340)</f>
        <v>1777.56</v>
      </c>
      <c r="K340" s="70">
        <f>I340/J340</f>
        <v>0.56966290870631653</v>
      </c>
      <c r="L340" s="75">
        <f t="shared" si="110"/>
        <v>0.56966290870631653</v>
      </c>
    </row>
    <row r="341" spans="2:12" x14ac:dyDescent="0.25">
      <c r="B341" s="66" t="s">
        <v>114</v>
      </c>
      <c r="C341" s="67">
        <f>'2025 Monthly Meters'!B49</f>
        <v>96700</v>
      </c>
      <c r="D341" s="145">
        <f>'2025 Monthly Meters'!I49</f>
        <v>105900</v>
      </c>
      <c r="E341" s="69">
        <f t="shared" si="112"/>
        <v>202600</v>
      </c>
      <c r="F341" s="70">
        <f t="shared" si="113"/>
        <v>0.52270483711747284</v>
      </c>
      <c r="G341" s="71">
        <f t="shared" si="111"/>
        <v>0.47729516288252716</v>
      </c>
      <c r="H341" s="72">
        <f>'2025 Monthly Meters'!D49</f>
        <v>695</v>
      </c>
      <c r="I341" s="73">
        <f>'2025 Monthly Meters'!K49</f>
        <v>726.5</v>
      </c>
      <c r="J341" s="186">
        <f t="shared" ref="J341:J349" si="114">SUM(H341:I341)</f>
        <v>1421.5</v>
      </c>
      <c r="K341" s="70">
        <f t="shared" ref="K341:K350" si="115">I341/J341</f>
        <v>0.51107984523390781</v>
      </c>
      <c r="L341" s="75">
        <f t="shared" si="110"/>
        <v>0.51107984523390781</v>
      </c>
    </row>
    <row r="342" spans="2:12" x14ac:dyDescent="0.25">
      <c r="B342" s="66" t="s">
        <v>22</v>
      </c>
      <c r="C342" s="67">
        <f>'2025 Monthly Meters'!B61</f>
        <v>114200</v>
      </c>
      <c r="D342" s="68">
        <f>'2025 Monthly Meters'!I61</f>
        <v>112100</v>
      </c>
      <c r="E342" s="69">
        <f t="shared" si="112"/>
        <v>226300</v>
      </c>
      <c r="F342" s="70">
        <f t="shared" si="113"/>
        <v>0.49536014140521434</v>
      </c>
      <c r="G342" s="71">
        <f t="shared" si="111"/>
        <v>0.50463985859478566</v>
      </c>
      <c r="H342" s="72">
        <f>'2025 Monthly Meters'!D61</f>
        <v>754.08</v>
      </c>
      <c r="I342" s="73">
        <f>'2025 Monthly Meters'!K61</f>
        <v>1070.1200000000001</v>
      </c>
      <c r="J342" s="74">
        <f t="shared" si="114"/>
        <v>1824.2000000000003</v>
      </c>
      <c r="K342" s="70">
        <f t="shared" si="115"/>
        <v>0.58662427365420455</v>
      </c>
      <c r="L342" s="75">
        <f t="shared" si="110"/>
        <v>0.58662427365420455</v>
      </c>
    </row>
    <row r="343" spans="2:12" x14ac:dyDescent="0.25">
      <c r="B343" s="66" t="s">
        <v>115</v>
      </c>
      <c r="C343" s="67">
        <f>'2025 Monthly Meters'!B73</f>
        <v>143900</v>
      </c>
      <c r="D343" s="68">
        <f>'2025 Monthly Meters'!I73</f>
        <v>53400</v>
      </c>
      <c r="E343" s="215">
        <f t="shared" si="112"/>
        <v>197300</v>
      </c>
      <c r="F343" s="70">
        <f t="shared" si="113"/>
        <v>0.27065382665990878</v>
      </c>
      <c r="G343" s="71">
        <f t="shared" si="111"/>
        <v>0.72934617334009122</v>
      </c>
      <c r="H343" s="72">
        <f>'2025 Monthly Meters'!D73</f>
        <v>854.35</v>
      </c>
      <c r="I343" s="73">
        <f>'2025 Monthly Meters'!K73</f>
        <v>548.77</v>
      </c>
      <c r="J343" s="74">
        <f t="shared" si="114"/>
        <v>1403.12</v>
      </c>
      <c r="K343" s="70">
        <f t="shared" si="115"/>
        <v>0.39110696162837105</v>
      </c>
      <c r="L343" s="75">
        <f t="shared" si="110"/>
        <v>0.39110696162837105</v>
      </c>
    </row>
    <row r="344" spans="2:12" x14ac:dyDescent="0.25">
      <c r="B344" s="66" t="s">
        <v>116</v>
      </c>
      <c r="C344" s="67">
        <f>'2025 Monthly Meters'!B85</f>
        <v>110100</v>
      </c>
      <c r="D344" s="145">
        <f>'2025 Monthly Meters'!I85</f>
        <v>64900</v>
      </c>
      <c r="E344" s="69">
        <f t="shared" si="112"/>
        <v>175000</v>
      </c>
      <c r="F344" s="70">
        <f t="shared" si="113"/>
        <v>0.37085714285714283</v>
      </c>
      <c r="G344" s="71">
        <f t="shared" si="111"/>
        <v>0.62914285714285711</v>
      </c>
      <c r="H344" s="72">
        <f>'2025 Monthly Meters'!D85</f>
        <v>740.19999999999993</v>
      </c>
      <c r="I344" s="73">
        <f>'2025 Monthly Meters'!K85</f>
        <v>587.61</v>
      </c>
      <c r="J344" s="186">
        <f t="shared" si="114"/>
        <v>1327.81</v>
      </c>
      <c r="K344" s="70">
        <f t="shared" si="115"/>
        <v>0.4425407249531183</v>
      </c>
      <c r="L344" s="75">
        <f t="shared" si="110"/>
        <v>0.4425407249531183</v>
      </c>
    </row>
    <row r="345" spans="2:12" x14ac:dyDescent="0.25">
      <c r="B345" s="66" t="s">
        <v>117</v>
      </c>
      <c r="C345" s="67">
        <f>'2025 Monthly Meters'!B97</f>
        <v>79200</v>
      </c>
      <c r="D345" s="68">
        <f>'2025 Monthly Meters'!I97</f>
        <v>190400</v>
      </c>
      <c r="E345" s="69">
        <f t="shared" si="112"/>
        <v>269600</v>
      </c>
      <c r="F345" s="70">
        <f t="shared" si="113"/>
        <v>0.70623145400593468</v>
      </c>
      <c r="G345" s="71">
        <f t="shared" si="111"/>
        <v>0.29376854599406527</v>
      </c>
      <c r="H345" s="72">
        <f>'2025 Monthly Meters'!D97</f>
        <v>674.3900000000001</v>
      </c>
      <c r="I345" s="73">
        <f>'2025 Monthly Meters'!K97</f>
        <v>1150.6300000000001</v>
      </c>
      <c r="J345" s="74">
        <f t="shared" si="114"/>
        <v>1825.0200000000002</v>
      </c>
      <c r="K345" s="70">
        <f t="shared" si="115"/>
        <v>0.63047528246265794</v>
      </c>
      <c r="L345" s="75">
        <f t="shared" si="110"/>
        <v>0.63047528246265794</v>
      </c>
    </row>
    <row r="346" spans="2:12" x14ac:dyDescent="0.25">
      <c r="B346" s="66" t="s">
        <v>118</v>
      </c>
      <c r="C346" s="67">
        <f>'2025 Monthly Meters'!B109</f>
        <v>92700</v>
      </c>
      <c r="D346" s="68">
        <f>'2025 Monthly Meters'!I109</f>
        <v>248400</v>
      </c>
      <c r="E346" s="215">
        <f t="shared" si="112"/>
        <v>341100</v>
      </c>
      <c r="F346" s="70">
        <f t="shared" si="113"/>
        <v>0.72823218997361483</v>
      </c>
      <c r="G346" s="71">
        <f t="shared" si="111"/>
        <v>0.27176781002638523</v>
      </c>
      <c r="H346" s="72">
        <f>'2025 Monthly Meters'!D109</f>
        <v>681.46999999999991</v>
      </c>
      <c r="I346" s="73">
        <f>'2025 Monthly Meters'!K109</f>
        <v>1312.7</v>
      </c>
      <c r="J346" s="74">
        <f t="shared" si="114"/>
        <v>1994.17</v>
      </c>
      <c r="K346" s="70">
        <f t="shared" si="115"/>
        <v>0.65826885370856048</v>
      </c>
      <c r="L346" s="75">
        <f t="shared" si="110"/>
        <v>0.65826885370856048</v>
      </c>
    </row>
    <row r="347" spans="2:12" x14ac:dyDescent="0.25">
      <c r="B347" s="66" t="s">
        <v>119</v>
      </c>
      <c r="C347" s="67">
        <f>'2025 Monthly Meters'!B121</f>
        <v>95700</v>
      </c>
      <c r="D347" s="145">
        <f>'2025 Monthly Meters'!I121</f>
        <v>74300</v>
      </c>
      <c r="E347" s="69">
        <f t="shared" si="112"/>
        <v>170000</v>
      </c>
      <c r="F347" s="70">
        <f>D347/E347</f>
        <v>0.43705882352941178</v>
      </c>
      <c r="G347" s="71">
        <f t="shared" si="111"/>
        <v>0.56294117647058828</v>
      </c>
      <c r="H347" s="72">
        <f>'2025 Monthly Meters'!D121</f>
        <v>691.1</v>
      </c>
      <c r="I347" s="73">
        <f>'2025 Monthly Meters'!K121</f>
        <v>618.91</v>
      </c>
      <c r="J347" s="186">
        <f t="shared" si="114"/>
        <v>1310.01</v>
      </c>
      <c r="K347" s="70">
        <f t="shared" si="115"/>
        <v>0.47244677521545636</v>
      </c>
      <c r="L347" s="75">
        <f t="shared" si="110"/>
        <v>0.47244677521545636</v>
      </c>
    </row>
    <row r="348" spans="2:12" x14ac:dyDescent="0.25">
      <c r="B348" s="66" t="s">
        <v>120</v>
      </c>
      <c r="C348" s="67">
        <f>'2025 Monthly Meters'!B133</f>
        <v>78800</v>
      </c>
      <c r="D348" s="68">
        <f>'2025 Monthly Meters'!I133</f>
        <v>49200</v>
      </c>
      <c r="E348" s="69">
        <f t="shared" si="112"/>
        <v>128000</v>
      </c>
      <c r="F348" s="70">
        <f>D348/E348</f>
        <v>0.38437500000000002</v>
      </c>
      <c r="G348" s="71">
        <f t="shared" si="111"/>
        <v>0.61562499999999998</v>
      </c>
      <c r="H348" s="72">
        <f>'2025 Monthly Meters'!D133</f>
        <v>634.54</v>
      </c>
      <c r="I348" s="73">
        <f>'2025 Monthly Meters'!K133</f>
        <v>534.6</v>
      </c>
      <c r="J348" s="74">
        <f t="shared" si="114"/>
        <v>1169.1399999999999</v>
      </c>
      <c r="K348" s="70">
        <f t="shared" si="115"/>
        <v>0.45725918196281035</v>
      </c>
      <c r="L348" s="75">
        <f t="shared" si="110"/>
        <v>0.45725918196281035</v>
      </c>
    </row>
    <row r="349" spans="2:12" x14ac:dyDescent="0.25">
      <c r="B349" s="66" t="s">
        <v>121</v>
      </c>
      <c r="C349" s="67">
        <f>'2025 Monthly Meters'!B145</f>
        <v>56100</v>
      </c>
      <c r="D349" s="68">
        <f>'2025 Monthly Meters'!I145</f>
        <v>53700</v>
      </c>
      <c r="E349" s="215">
        <f t="shared" si="112"/>
        <v>109800</v>
      </c>
      <c r="F349" s="70">
        <f>D349/E349</f>
        <v>0.48907103825136611</v>
      </c>
      <c r="G349" s="71">
        <f t="shared" si="111"/>
        <v>0.51092896174863389</v>
      </c>
      <c r="H349" s="72">
        <f>'2025 Monthly Meters'!D145</f>
        <v>557.88</v>
      </c>
      <c r="I349" s="73">
        <f>'2025 Monthly Meters'!K145</f>
        <v>549.78</v>
      </c>
      <c r="J349" s="74">
        <f t="shared" si="114"/>
        <v>1107.6599999999999</v>
      </c>
      <c r="K349" s="70">
        <f t="shared" si="115"/>
        <v>0.49634364335626457</v>
      </c>
      <c r="L349" s="75">
        <f t="shared" si="110"/>
        <v>0.49634364335626457</v>
      </c>
    </row>
    <row r="350" spans="2:12" ht="13.8" thickBot="1" x14ac:dyDescent="0.3">
      <c r="B350" s="79" t="s">
        <v>35</v>
      </c>
      <c r="C350" s="80">
        <f t="shared" ref="C350:E350" si="116">SUM(C338:C349)</f>
        <v>1147200</v>
      </c>
      <c r="D350" s="81">
        <f t="shared" si="116"/>
        <v>1347300</v>
      </c>
      <c r="E350" s="82">
        <f t="shared" si="116"/>
        <v>2494500</v>
      </c>
      <c r="F350" s="83">
        <f>D350/E350</f>
        <v>0.54010823812387254</v>
      </c>
      <c r="G350" s="84">
        <f>C350/E350</f>
        <v>0.45989176187612746</v>
      </c>
      <c r="H350" s="85">
        <f>SUM(H338:H349)</f>
        <v>8344.1</v>
      </c>
      <c r="I350" s="86">
        <f>'2025 Monthly Meters'!K145</f>
        <v>549.78</v>
      </c>
      <c r="J350" s="87">
        <f>SUM(J338:J349)</f>
        <v>18002.670000000002</v>
      </c>
      <c r="K350" s="83">
        <f t="shared" si="115"/>
        <v>3.0538803410827389E-2</v>
      </c>
      <c r="L350" s="88">
        <f>H350/J350</f>
        <v>0.46349235974441566</v>
      </c>
    </row>
    <row r="351" spans="2:12" ht="13.8" thickBot="1" x14ac:dyDescent="0.3"/>
    <row r="352" spans="2:12" ht="21" x14ac:dyDescent="0.4">
      <c r="B352" s="257" t="s">
        <v>166</v>
      </c>
      <c r="C352" s="258"/>
      <c r="D352" s="258"/>
      <c r="E352" s="258"/>
      <c r="F352" s="258"/>
      <c r="G352" s="258"/>
      <c r="H352" s="258"/>
      <c r="I352" s="258"/>
      <c r="J352" s="258"/>
      <c r="K352" s="258"/>
      <c r="L352" s="259"/>
    </row>
    <row r="353" spans="2:12" ht="16.2" thickBot="1" x14ac:dyDescent="0.35">
      <c r="B353" s="260" t="s">
        <v>179</v>
      </c>
      <c r="C353" s="261"/>
      <c r="D353" s="261"/>
      <c r="E353" s="261"/>
      <c r="F353" s="261"/>
      <c r="G353" s="261"/>
      <c r="H353" s="261"/>
      <c r="I353" s="261"/>
      <c r="J353" s="261"/>
      <c r="K353" s="261"/>
      <c r="L353" s="262"/>
    </row>
    <row r="354" spans="2:12" ht="13.8" thickBot="1" x14ac:dyDescent="0.3">
      <c r="B354" s="107" t="s">
        <v>46</v>
      </c>
      <c r="C354" s="108" t="s">
        <v>47</v>
      </c>
      <c r="D354" s="109" t="s">
        <v>7</v>
      </c>
      <c r="E354" s="110" t="s">
        <v>48</v>
      </c>
      <c r="F354" s="109" t="s">
        <v>49</v>
      </c>
      <c r="G354" s="111" t="s">
        <v>50</v>
      </c>
      <c r="H354" s="108" t="s">
        <v>5</v>
      </c>
      <c r="I354" s="109" t="s">
        <v>8</v>
      </c>
      <c r="J354" s="110" t="s">
        <v>51</v>
      </c>
      <c r="K354" s="109" t="s">
        <v>49</v>
      </c>
      <c r="L354" s="111" t="s">
        <v>50</v>
      </c>
    </row>
    <row r="355" spans="2:12" x14ac:dyDescent="0.25">
      <c r="B355" s="55"/>
      <c r="C355" s="205"/>
      <c r="D355" s="206"/>
      <c r="E355" s="207"/>
      <c r="F355" s="57"/>
      <c r="G355" s="59"/>
      <c r="H355" s="56"/>
      <c r="I355" s="57"/>
      <c r="J355" s="58"/>
      <c r="K355" s="57"/>
      <c r="L355" s="59"/>
    </row>
    <row r="356" spans="2:12" x14ac:dyDescent="0.25">
      <c r="B356" s="66" t="s">
        <v>111</v>
      </c>
      <c r="C356" s="234">
        <f>'2026 monthly meters'!B12</f>
        <v>60600</v>
      </c>
      <c r="D356" s="235">
        <f>'2026 monthly meters'!I12</f>
        <v>181000</v>
      </c>
      <c r="E356" s="236">
        <f>SUM(C356:D356)</f>
        <v>241600</v>
      </c>
      <c r="F356" s="237">
        <f>D356/E356</f>
        <v>0.7491721854304636</v>
      </c>
      <c r="G356" s="238">
        <f>C356/E356</f>
        <v>0.2508278145695364</v>
      </c>
      <c r="H356" s="239">
        <f>'2026 monthly meters'!D12</f>
        <v>500.08000000000004</v>
      </c>
      <c r="I356" s="240">
        <f>'2026 monthly meters'!K12</f>
        <v>1077.92</v>
      </c>
      <c r="J356" s="241">
        <f>SUM(H356:I356)</f>
        <v>1578</v>
      </c>
      <c r="K356" s="237">
        <f>I356/J356</f>
        <v>0.68309252217997474</v>
      </c>
      <c r="L356" s="242">
        <f t="shared" ref="L356:L367" si="117">I356/J356</f>
        <v>0.68309252217997474</v>
      </c>
    </row>
    <row r="357" spans="2:12" x14ac:dyDescent="0.25">
      <c r="B357" s="66" t="s">
        <v>112</v>
      </c>
      <c r="C357" s="234">
        <f>'2026 monthly meters'!B25</f>
        <v>64200</v>
      </c>
      <c r="D357" s="126">
        <f>'2026 monthly meters'!I25</f>
        <v>90900</v>
      </c>
      <c r="E357" s="236">
        <f>SUM(C357:D357)</f>
        <v>155100</v>
      </c>
      <c r="F357" s="237">
        <f>D357/E357</f>
        <v>0.58607350096711797</v>
      </c>
      <c r="G357" s="238">
        <f t="shared" ref="G357:G367" si="118">C357/E357</f>
        <v>0.41392649903288203</v>
      </c>
      <c r="H357" s="239">
        <f>'2026 monthly meters'!D25</f>
        <v>649.42000000000007</v>
      </c>
      <c r="I357" s="240">
        <f>'2026 monthly meters'!K25</f>
        <v>681.36</v>
      </c>
      <c r="J357" s="243">
        <f>SUM(H357:I357)</f>
        <v>1330.7800000000002</v>
      </c>
      <c r="K357" s="237">
        <f>I357/J357</f>
        <v>0.51200048092096362</v>
      </c>
      <c r="L357" s="242">
        <f t="shared" si="117"/>
        <v>0.51200048092096362</v>
      </c>
    </row>
    <row r="358" spans="2:12" x14ac:dyDescent="0.25">
      <c r="B358" s="66" t="s">
        <v>113</v>
      </c>
      <c r="C358" s="234">
        <f>'2026 monthly meters'!B37</f>
        <v>61400</v>
      </c>
      <c r="D358" s="126">
        <f>'2026 monthly meters'!I37</f>
        <v>44100</v>
      </c>
      <c r="E358" s="207">
        <f t="shared" ref="E358:E367" si="119">SUM(C358:D358)</f>
        <v>105500</v>
      </c>
      <c r="F358" s="237">
        <f t="shared" ref="F358:F364" si="120">D358/E358</f>
        <v>0.41800947867298577</v>
      </c>
      <c r="G358" s="238">
        <f t="shared" si="118"/>
        <v>0.58199052132701423</v>
      </c>
      <c r="H358" s="239">
        <f>'2026 monthly meters'!D37</f>
        <v>502.1</v>
      </c>
      <c r="I358" s="240">
        <f>'2026 monthly meters'!K37</f>
        <v>517.37</v>
      </c>
      <c r="J358" s="243">
        <f>SUM(H358:I358)</f>
        <v>1019.47</v>
      </c>
      <c r="K358" s="237">
        <f>I358/J358</f>
        <v>0.50748918555720124</v>
      </c>
      <c r="L358" s="242">
        <f t="shared" si="117"/>
        <v>0.50748918555720124</v>
      </c>
    </row>
    <row r="359" spans="2:12" x14ac:dyDescent="0.25">
      <c r="B359" s="66" t="s">
        <v>114</v>
      </c>
      <c r="C359" s="234">
        <f>'2026 monthly meters'!B49</f>
        <v>52700</v>
      </c>
      <c r="D359" s="235">
        <f>'2026 monthly meters'!I49</f>
        <v>48900</v>
      </c>
      <c r="E359" s="236">
        <f t="shared" si="119"/>
        <v>101600</v>
      </c>
      <c r="F359" s="237">
        <f t="shared" si="120"/>
        <v>0.48129921259842517</v>
      </c>
      <c r="G359" s="238">
        <f t="shared" si="118"/>
        <v>0.51870078740157477</v>
      </c>
      <c r="H359" s="239">
        <f>'2026 monthly meters'!D49</f>
        <v>472.71999999999997</v>
      </c>
      <c r="I359" s="240">
        <f>'2026 monthly meters'!K37</f>
        <v>517.37</v>
      </c>
      <c r="J359" s="241">
        <f t="shared" ref="J359:J367" si="121">SUM(H359:I359)</f>
        <v>990.08999999999992</v>
      </c>
      <c r="K359" s="237">
        <f t="shared" ref="K359:K368" si="122">I359/J359</f>
        <v>0.52254845519094228</v>
      </c>
      <c r="L359" s="242">
        <f t="shared" si="117"/>
        <v>0.52254845519094228</v>
      </c>
    </row>
    <row r="360" spans="2:12" x14ac:dyDescent="0.25">
      <c r="B360" s="66" t="s">
        <v>22</v>
      </c>
      <c r="C360" s="234">
        <f>'2026 monthly meters'!B61</f>
        <v>0</v>
      </c>
      <c r="D360" s="126">
        <f>'2026 monthly meters'!I61</f>
        <v>0</v>
      </c>
      <c r="E360" s="236">
        <f t="shared" si="119"/>
        <v>0</v>
      </c>
      <c r="F360" s="237" t="e">
        <f t="shared" si="120"/>
        <v>#DIV/0!</v>
      </c>
      <c r="G360" s="238" t="e">
        <f t="shared" si="118"/>
        <v>#DIV/0!</v>
      </c>
      <c r="H360" s="239">
        <f>'2026 monthly meters'!D61</f>
        <v>0</v>
      </c>
      <c r="I360" s="240">
        <f>'2026 monthly meters'!K49</f>
        <v>533.59</v>
      </c>
      <c r="J360" s="243">
        <f t="shared" si="121"/>
        <v>533.59</v>
      </c>
      <c r="K360" s="237">
        <f t="shared" si="122"/>
        <v>1</v>
      </c>
      <c r="L360" s="242">
        <f t="shared" si="117"/>
        <v>1</v>
      </c>
    </row>
    <row r="361" spans="2:12" x14ac:dyDescent="0.25">
      <c r="B361" s="66" t="s">
        <v>115</v>
      </c>
      <c r="C361" s="234">
        <f>'2026 monthly meters'!B73</f>
        <v>0</v>
      </c>
      <c r="D361" s="126">
        <f>'2026 monthly meters'!I73</f>
        <v>0</v>
      </c>
      <c r="E361" s="207">
        <f t="shared" si="119"/>
        <v>0</v>
      </c>
      <c r="F361" s="237" t="e">
        <f t="shared" si="120"/>
        <v>#DIV/0!</v>
      </c>
      <c r="G361" s="238" t="e">
        <f t="shared" si="118"/>
        <v>#DIV/0!</v>
      </c>
      <c r="H361" s="239">
        <f>'2026 monthly meters'!D73</f>
        <v>0</v>
      </c>
      <c r="I361" s="240">
        <f>'2026 monthly meters'!K73</f>
        <v>0</v>
      </c>
      <c r="J361" s="243">
        <f t="shared" si="121"/>
        <v>0</v>
      </c>
      <c r="K361" s="237" t="e">
        <f t="shared" si="122"/>
        <v>#DIV/0!</v>
      </c>
      <c r="L361" s="242" t="e">
        <f t="shared" si="117"/>
        <v>#DIV/0!</v>
      </c>
    </row>
    <row r="362" spans="2:12" x14ac:dyDescent="0.25">
      <c r="B362" s="66" t="s">
        <v>116</v>
      </c>
      <c r="C362" s="234">
        <f>'2026 monthly meters'!B85</f>
        <v>0</v>
      </c>
      <c r="D362" s="235">
        <f>'2026 monthly meters'!I85</f>
        <v>0</v>
      </c>
      <c r="E362" s="236">
        <f t="shared" si="119"/>
        <v>0</v>
      </c>
      <c r="F362" s="237" t="e">
        <f t="shared" si="120"/>
        <v>#DIV/0!</v>
      </c>
      <c r="G362" s="238" t="e">
        <f t="shared" si="118"/>
        <v>#DIV/0!</v>
      </c>
      <c r="H362" s="239">
        <f>'2026 monthly meters'!D85</f>
        <v>0</v>
      </c>
      <c r="I362" s="240">
        <f>'2026 monthly meters'!K85</f>
        <v>0</v>
      </c>
      <c r="J362" s="241">
        <f t="shared" si="121"/>
        <v>0</v>
      </c>
      <c r="K362" s="237" t="e">
        <f t="shared" si="122"/>
        <v>#DIV/0!</v>
      </c>
      <c r="L362" s="242" t="e">
        <f t="shared" si="117"/>
        <v>#DIV/0!</v>
      </c>
    </row>
    <row r="363" spans="2:12" x14ac:dyDescent="0.25">
      <c r="B363" s="66" t="s">
        <v>117</v>
      </c>
      <c r="C363" s="234">
        <f>'2026 monthly meters'!B97</f>
        <v>0</v>
      </c>
      <c r="D363" s="126">
        <f>'2026 monthly meters'!D97</f>
        <v>0</v>
      </c>
      <c r="E363" s="236">
        <f t="shared" si="119"/>
        <v>0</v>
      </c>
      <c r="F363" s="237" t="e">
        <f t="shared" si="120"/>
        <v>#DIV/0!</v>
      </c>
      <c r="G363" s="238" t="e">
        <f t="shared" si="118"/>
        <v>#DIV/0!</v>
      </c>
      <c r="H363" s="239">
        <f>'2026 monthly meters'!D97</f>
        <v>0</v>
      </c>
      <c r="I363" s="240">
        <f>'2026 monthly meters'!K97</f>
        <v>0</v>
      </c>
      <c r="J363" s="243">
        <f t="shared" si="121"/>
        <v>0</v>
      </c>
      <c r="K363" s="237" t="e">
        <f t="shared" si="122"/>
        <v>#DIV/0!</v>
      </c>
      <c r="L363" s="242" t="e">
        <f t="shared" si="117"/>
        <v>#DIV/0!</v>
      </c>
    </row>
    <row r="364" spans="2:12" x14ac:dyDescent="0.25">
      <c r="B364" s="66" t="s">
        <v>118</v>
      </c>
      <c r="C364" s="234">
        <f>'2026 monthly meters'!B109</f>
        <v>0</v>
      </c>
      <c r="D364" s="126">
        <f>'2026 monthly meters'!I109</f>
        <v>0</v>
      </c>
      <c r="E364" s="207">
        <f t="shared" si="119"/>
        <v>0</v>
      </c>
      <c r="F364" s="237" t="e">
        <f t="shared" si="120"/>
        <v>#DIV/0!</v>
      </c>
      <c r="G364" s="238" t="e">
        <f t="shared" si="118"/>
        <v>#DIV/0!</v>
      </c>
      <c r="H364" s="239">
        <f>'2026 monthly meters'!D109</f>
        <v>0</v>
      </c>
      <c r="I364" s="240">
        <f>'2026 monthly meters'!K109</f>
        <v>0</v>
      </c>
      <c r="J364" s="243">
        <f t="shared" si="121"/>
        <v>0</v>
      </c>
      <c r="K364" s="237" t="e">
        <f t="shared" si="122"/>
        <v>#DIV/0!</v>
      </c>
      <c r="L364" s="242" t="e">
        <f t="shared" si="117"/>
        <v>#DIV/0!</v>
      </c>
    </row>
    <row r="365" spans="2:12" x14ac:dyDescent="0.25">
      <c r="B365" s="66" t="s">
        <v>119</v>
      </c>
      <c r="C365" s="234">
        <f>'2026 monthly meters'!B121</f>
        <v>0</v>
      </c>
      <c r="D365" s="235">
        <f>'2026 monthly meters'!I121</f>
        <v>0</v>
      </c>
      <c r="E365" s="236">
        <f t="shared" si="119"/>
        <v>0</v>
      </c>
      <c r="F365" s="237" t="e">
        <f>D365/E365</f>
        <v>#DIV/0!</v>
      </c>
      <c r="G365" s="238" t="e">
        <f t="shared" si="118"/>
        <v>#DIV/0!</v>
      </c>
      <c r="H365" s="239">
        <f>'2026 monthly meters'!D121</f>
        <v>0</v>
      </c>
      <c r="I365" s="240">
        <f>'2026 monthly meters'!K121</f>
        <v>0</v>
      </c>
      <c r="J365" s="241">
        <f t="shared" si="121"/>
        <v>0</v>
      </c>
      <c r="K365" s="237" t="e">
        <f t="shared" si="122"/>
        <v>#DIV/0!</v>
      </c>
      <c r="L365" s="242" t="e">
        <f t="shared" si="117"/>
        <v>#DIV/0!</v>
      </c>
    </row>
    <row r="366" spans="2:12" x14ac:dyDescent="0.25">
      <c r="B366" s="66" t="s">
        <v>120</v>
      </c>
      <c r="C366" s="234">
        <f>'2026 monthly meters'!B133</f>
        <v>0</v>
      </c>
      <c r="D366" s="126">
        <f>'2026 monthly meters'!I133</f>
        <v>0</v>
      </c>
      <c r="E366" s="236">
        <f t="shared" si="119"/>
        <v>0</v>
      </c>
      <c r="F366" s="237" t="e">
        <f>D366/E366</f>
        <v>#DIV/0!</v>
      </c>
      <c r="G366" s="238" t="e">
        <f t="shared" si="118"/>
        <v>#DIV/0!</v>
      </c>
      <c r="H366" s="239">
        <f>'2026 monthly meters'!D133</f>
        <v>0</v>
      </c>
      <c r="I366" s="240">
        <f>'2026 monthly meters'!K133</f>
        <v>0</v>
      </c>
      <c r="J366" s="243">
        <f t="shared" si="121"/>
        <v>0</v>
      </c>
      <c r="K366" s="237" t="e">
        <f t="shared" si="122"/>
        <v>#DIV/0!</v>
      </c>
      <c r="L366" s="242" t="e">
        <f t="shared" si="117"/>
        <v>#DIV/0!</v>
      </c>
    </row>
    <row r="367" spans="2:12" x14ac:dyDescent="0.25">
      <c r="B367" s="66" t="s">
        <v>121</v>
      </c>
      <c r="C367" s="234">
        <f>'2026 monthly meters'!B145</f>
        <v>0</v>
      </c>
      <c r="D367" s="126">
        <f>'2026 monthly meters'!I145</f>
        <v>0</v>
      </c>
      <c r="E367" s="207">
        <f t="shared" si="119"/>
        <v>0</v>
      </c>
      <c r="F367" s="237" t="e">
        <f>D367/E367</f>
        <v>#DIV/0!</v>
      </c>
      <c r="G367" s="238" t="e">
        <f t="shared" si="118"/>
        <v>#DIV/0!</v>
      </c>
      <c r="H367" s="239">
        <f>'2026 monthly meters'!D145</f>
        <v>0</v>
      </c>
      <c r="I367" s="240">
        <f>'2026 monthly meters'!K145</f>
        <v>0</v>
      </c>
      <c r="J367" s="243">
        <f t="shared" si="121"/>
        <v>0</v>
      </c>
      <c r="K367" s="237" t="e">
        <f t="shared" si="122"/>
        <v>#DIV/0!</v>
      </c>
      <c r="L367" s="242" t="e">
        <f t="shared" si="117"/>
        <v>#DIV/0!</v>
      </c>
    </row>
    <row r="368" spans="2:12" ht="13.8" thickBot="1" x14ac:dyDescent="0.3">
      <c r="B368" s="79" t="s">
        <v>35</v>
      </c>
      <c r="C368" s="244">
        <f t="shared" ref="C368:E368" si="123">SUM(C356:C367)</f>
        <v>238900</v>
      </c>
      <c r="D368" s="245">
        <f t="shared" si="123"/>
        <v>364900</v>
      </c>
      <c r="E368" s="246">
        <f t="shared" si="123"/>
        <v>603800</v>
      </c>
      <c r="F368" s="247">
        <f>D368/E368</f>
        <v>0.60433918516064922</v>
      </c>
      <c r="G368" s="248">
        <f>C368/E368</f>
        <v>0.39566081483935078</v>
      </c>
      <c r="H368" s="249">
        <f>SUM(H356:H367)</f>
        <v>2124.3199999999997</v>
      </c>
      <c r="I368" s="250">
        <f>SUM(I356:I367)</f>
        <v>3327.61</v>
      </c>
      <c r="J368" s="251">
        <f>SUM(J356:J367)</f>
        <v>5451.93</v>
      </c>
      <c r="K368" s="247">
        <f t="shared" si="122"/>
        <v>0.61035449831527555</v>
      </c>
      <c r="L368" s="252">
        <f>H368/J368</f>
        <v>0.38964550168472439</v>
      </c>
    </row>
  </sheetData>
  <mergeCells count="41">
    <mergeCell ref="B280:L280"/>
    <mergeCell ref="B281:L281"/>
    <mergeCell ref="B244:L244"/>
    <mergeCell ref="B80:L80"/>
    <mergeCell ref="B81:L81"/>
    <mergeCell ref="B99:L99"/>
    <mergeCell ref="B118:L118"/>
    <mergeCell ref="B119:L119"/>
    <mergeCell ref="B154:L154"/>
    <mergeCell ref="B155:L155"/>
    <mergeCell ref="B136:L136"/>
    <mergeCell ref="B137:L137"/>
    <mergeCell ref="B100:L100"/>
    <mergeCell ref="B245:L245"/>
    <mergeCell ref="B226:L226"/>
    <mergeCell ref="B227:L227"/>
    <mergeCell ref="B1:L1"/>
    <mergeCell ref="B59:L59"/>
    <mergeCell ref="B60:L60"/>
    <mergeCell ref="B2:L2"/>
    <mergeCell ref="B3:L3"/>
    <mergeCell ref="B40:L40"/>
    <mergeCell ref="B41:L41"/>
    <mergeCell ref="B21:L21"/>
    <mergeCell ref="B22:L22"/>
    <mergeCell ref="B352:L352"/>
    <mergeCell ref="B353:L353"/>
    <mergeCell ref="B334:L334"/>
    <mergeCell ref="B335:L335"/>
    <mergeCell ref="B172:L172"/>
    <mergeCell ref="B173:L173"/>
    <mergeCell ref="B208:L208"/>
    <mergeCell ref="B209:L209"/>
    <mergeCell ref="B190:L190"/>
    <mergeCell ref="B316:L316"/>
    <mergeCell ref="B317:L317"/>
    <mergeCell ref="B298:L298"/>
    <mergeCell ref="B299:L299"/>
    <mergeCell ref="B191:L191"/>
    <mergeCell ref="B262:L262"/>
    <mergeCell ref="B263:L263"/>
  </mergeCells>
  <phoneticPr fontId="4" type="noConversion"/>
  <printOptions horizontalCentered="1"/>
  <pageMargins left="0.5" right="0.5" top="0.5" bottom="0.5" header="0.5" footer="0.5"/>
  <pageSetup fitToHeight="2" orientation="landscape" r:id="rId1"/>
  <headerFooter alignWithMargins="0"/>
  <rowBreaks count="4" manualBreakCount="4">
    <brk id="38" max="16383" man="1"/>
    <brk id="77" max="16383" man="1"/>
    <brk id="116" max="16383" man="1"/>
    <brk id="15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1"/>
  </sheetPr>
  <dimension ref="A1:N145"/>
  <sheetViews>
    <sheetView topLeftCell="A25" zoomScale="160" zoomScaleNormal="160" workbookViewId="0">
      <selection activeCell="P46" sqref="P46"/>
    </sheetView>
  </sheetViews>
  <sheetFormatPr defaultRowHeight="13.2" x14ac:dyDescent="0.25"/>
  <sheetData>
    <row r="1" spans="1:14" ht="18" thickBot="1" x14ac:dyDescent="0.35">
      <c r="A1" s="188"/>
      <c r="B1" s="188"/>
      <c r="C1" s="188"/>
      <c r="D1" s="188"/>
      <c r="E1" s="283" t="s">
        <v>177</v>
      </c>
      <c r="F1" s="283"/>
      <c r="G1" s="283"/>
      <c r="H1" s="283"/>
      <c r="I1" s="188"/>
      <c r="J1" s="188"/>
      <c r="K1" s="188"/>
      <c r="L1" s="188"/>
    </row>
    <row r="2" spans="1:14" x14ac:dyDescent="0.25">
      <c r="A2" s="280" t="s">
        <v>0</v>
      </c>
      <c r="B2" s="281"/>
      <c r="C2" s="281"/>
      <c r="D2" s="281"/>
      <c r="E2" s="282"/>
      <c r="F2" s="2"/>
      <c r="G2" s="2"/>
      <c r="H2" s="280" t="s">
        <v>1</v>
      </c>
      <c r="I2" s="281"/>
      <c r="J2" s="281"/>
      <c r="K2" s="281"/>
      <c r="L2" s="282"/>
    </row>
    <row r="3" spans="1:14" x14ac:dyDescent="0.25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</row>
    <row r="4" spans="1:14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14" x14ac:dyDescent="0.25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14" x14ac:dyDescent="0.25">
      <c r="A6" s="16" t="s">
        <v>9</v>
      </c>
      <c r="B6" s="182">
        <v>11300</v>
      </c>
      <c r="C6" s="12">
        <f>B6/B12</f>
        <v>0.18646864686468648</v>
      </c>
      <c r="D6" s="13">
        <v>111.85</v>
      </c>
      <c r="E6" s="14">
        <f>D8/D12</f>
        <v>0.20612701967685168</v>
      </c>
      <c r="F6" s="221">
        <f>$O$3</f>
        <v>0</v>
      </c>
      <c r="G6" s="222">
        <f>B6-F6</f>
        <v>11300</v>
      </c>
      <c r="H6" s="16" t="s">
        <v>10</v>
      </c>
      <c r="I6" s="182">
        <v>141500</v>
      </c>
      <c r="J6" s="12">
        <f>I6/I12</f>
        <v>0.78176795580110492</v>
      </c>
      <c r="K6" s="116">
        <v>649.76</v>
      </c>
      <c r="L6" s="14">
        <f>K6/K12</f>
        <v>0.60279055959625938</v>
      </c>
      <c r="M6" s="221">
        <f>$T$3</f>
        <v>0</v>
      </c>
      <c r="N6" s="222">
        <f>I6-M6</f>
        <v>141500</v>
      </c>
    </row>
    <row r="7" spans="1:14" x14ac:dyDescent="0.25">
      <c r="A7" s="16" t="s">
        <v>11</v>
      </c>
      <c r="B7" s="182">
        <v>10200</v>
      </c>
      <c r="C7" s="12">
        <f>B7/B12</f>
        <v>0.16831683168316833</v>
      </c>
      <c r="D7" s="13">
        <v>108.81</v>
      </c>
      <c r="E7" s="14">
        <f>D7/D12</f>
        <v>0.21758518637018076</v>
      </c>
      <c r="F7" s="221">
        <f>$P$3</f>
        <v>0</v>
      </c>
      <c r="G7" s="222">
        <f t="shared" ref="G7:G10" si="0">B7-F7</f>
        <v>10200</v>
      </c>
      <c r="H7" s="16" t="s">
        <v>12</v>
      </c>
      <c r="I7" s="182">
        <v>7700</v>
      </c>
      <c r="J7" s="12">
        <f>I7/I12</f>
        <v>4.2541436464088395E-2</v>
      </c>
      <c r="K7" s="116">
        <v>99.7</v>
      </c>
      <c r="L7" s="14">
        <f>K7/K12</f>
        <v>9.249294938399881E-2</v>
      </c>
      <c r="M7" s="221">
        <f>$U$3</f>
        <v>0</v>
      </c>
      <c r="N7" s="222">
        <f t="shared" ref="N7:N10" si="1">I7-M7</f>
        <v>7700</v>
      </c>
    </row>
    <row r="8" spans="1:14" x14ac:dyDescent="0.25">
      <c r="A8" s="16" t="s">
        <v>13</v>
      </c>
      <c r="B8" s="182">
        <v>8700</v>
      </c>
      <c r="C8" s="12">
        <f>B8/B12</f>
        <v>0.14356435643564355</v>
      </c>
      <c r="D8" s="13">
        <v>103.08</v>
      </c>
      <c r="E8" s="14">
        <f>D8/D12</f>
        <v>0.20612701967685168</v>
      </c>
      <c r="F8" s="221">
        <f>$Q$3</f>
        <v>0</v>
      </c>
      <c r="G8" s="222">
        <f t="shared" si="0"/>
        <v>8700</v>
      </c>
      <c r="H8" s="16" t="s">
        <v>14</v>
      </c>
      <c r="I8" s="182">
        <v>15700</v>
      </c>
      <c r="J8" s="12">
        <f>I8/I12</f>
        <v>8.6740331491712702E-2</v>
      </c>
      <c r="K8" s="116">
        <v>126.71</v>
      </c>
      <c r="L8" s="14">
        <f>K8/K12</f>
        <v>0.11755046756716638</v>
      </c>
      <c r="M8" s="221">
        <f>$V$3</f>
        <v>0</v>
      </c>
      <c r="N8" s="222">
        <f t="shared" si="1"/>
        <v>15700</v>
      </c>
    </row>
    <row r="9" spans="1:14" x14ac:dyDescent="0.25">
      <c r="A9" s="16" t="s">
        <v>15</v>
      </c>
      <c r="B9" s="182">
        <v>0</v>
      </c>
      <c r="C9" s="12">
        <f>B9/B12</f>
        <v>0</v>
      </c>
      <c r="D9" s="13">
        <v>0</v>
      </c>
      <c r="E9" s="14">
        <f>D9/D12</f>
        <v>0</v>
      </c>
      <c r="F9" s="221">
        <f>$R$3</f>
        <v>0</v>
      </c>
      <c r="G9" s="222">
        <f t="shared" si="0"/>
        <v>0</v>
      </c>
      <c r="H9" s="147" t="s">
        <v>16</v>
      </c>
      <c r="I9" s="182">
        <v>8400</v>
      </c>
      <c r="J9" s="12">
        <f>I9/I12</f>
        <v>4.6408839779005527E-2</v>
      </c>
      <c r="K9" s="116">
        <v>102.05</v>
      </c>
      <c r="L9" s="14">
        <f>K9/K12</f>
        <v>9.4673074068576515E-2</v>
      </c>
      <c r="M9" s="221">
        <f>$W$3</f>
        <v>0</v>
      </c>
      <c r="N9" s="222">
        <f t="shared" si="1"/>
        <v>8400</v>
      </c>
    </row>
    <row r="10" spans="1:14" x14ac:dyDescent="0.25">
      <c r="A10" s="16" t="s">
        <v>17</v>
      </c>
      <c r="B10" s="182">
        <v>30400</v>
      </c>
      <c r="C10" s="12">
        <f>B10/B12</f>
        <v>0.50165016501650161</v>
      </c>
      <c r="D10" s="13">
        <v>176.34</v>
      </c>
      <c r="E10" s="14">
        <f>D10/D12</f>
        <v>0.35262358022716361</v>
      </c>
      <c r="F10" s="221">
        <f>$S$3</f>
        <v>0</v>
      </c>
      <c r="G10" s="222">
        <f t="shared" si="0"/>
        <v>30400</v>
      </c>
      <c r="H10" s="16" t="s">
        <v>18</v>
      </c>
      <c r="I10" s="182">
        <v>7700</v>
      </c>
      <c r="J10" s="12">
        <f>I10/I12</f>
        <v>4.2541436464088395E-2</v>
      </c>
      <c r="K10" s="116">
        <v>99.7</v>
      </c>
      <c r="L10" s="14">
        <f>K10/K12</f>
        <v>9.249294938399881E-2</v>
      </c>
      <c r="M10" s="221">
        <f>$X$3</f>
        <v>0</v>
      </c>
      <c r="N10" s="222">
        <f t="shared" si="1"/>
        <v>7700</v>
      </c>
    </row>
    <row r="11" spans="1:14" x14ac:dyDescent="0.25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14" ht="13.8" thickBot="1" x14ac:dyDescent="0.3">
      <c r="A12" s="19" t="s">
        <v>19</v>
      </c>
      <c r="B12" s="20">
        <f>SUM(B6:B11)</f>
        <v>60600</v>
      </c>
      <c r="C12" s="21">
        <f>SUM(C6:C11)</f>
        <v>1</v>
      </c>
      <c r="D12" s="22">
        <f>SUM(D6:D11)</f>
        <v>500.08000000000004</v>
      </c>
      <c r="E12" s="23">
        <f>SUM(E6:E11)</f>
        <v>0.98246280595104762</v>
      </c>
      <c r="F12" s="24"/>
      <c r="G12" s="24"/>
      <c r="H12" s="19" t="s">
        <v>19</v>
      </c>
      <c r="I12" s="20">
        <f>SUM(I6:I11)</f>
        <v>181000</v>
      </c>
      <c r="J12" s="22">
        <f>SUM(J6:J11)</f>
        <v>0.99999999999999989</v>
      </c>
      <c r="K12" s="22">
        <f>SUM(K6:K11)</f>
        <v>1077.92</v>
      </c>
      <c r="L12" s="23">
        <f>SUM(L6:L11)</f>
        <v>0.99999999999999978</v>
      </c>
    </row>
    <row r="13" spans="1:14" ht="13.8" thickBot="1" x14ac:dyDescent="0.3">
      <c r="A13" s="112"/>
      <c r="B13" s="49"/>
      <c r="C13" s="49"/>
      <c r="D13" s="49"/>
      <c r="E13" s="49"/>
      <c r="I13" s="49"/>
      <c r="J13" s="49"/>
      <c r="K13" s="49"/>
      <c r="L13" s="46"/>
    </row>
    <row r="14" spans="1:14" ht="13.8" thickBot="1" x14ac:dyDescent="0.3">
      <c r="A14" s="280"/>
      <c r="B14" s="281"/>
      <c r="C14" s="281"/>
      <c r="D14" s="281"/>
      <c r="E14" s="282"/>
      <c r="F14" s="2"/>
      <c r="G14" s="2"/>
      <c r="H14" s="280"/>
      <c r="I14" s="281"/>
      <c r="J14" s="281"/>
      <c r="K14" s="281"/>
      <c r="L14" s="282"/>
    </row>
    <row r="15" spans="1:14" x14ac:dyDescent="0.25">
      <c r="A15" s="280" t="s">
        <v>0</v>
      </c>
      <c r="B15" s="281"/>
      <c r="C15" s="281"/>
      <c r="D15" s="281"/>
      <c r="E15" s="282"/>
      <c r="F15" s="2"/>
      <c r="G15" s="2"/>
      <c r="H15" s="280" t="s">
        <v>1</v>
      </c>
      <c r="I15" s="281"/>
      <c r="J15" s="281"/>
      <c r="K15" s="281"/>
      <c r="L15" s="282"/>
    </row>
    <row r="16" spans="1:14" x14ac:dyDescent="0.25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x14ac:dyDescent="0.25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x14ac:dyDescent="0.25">
      <c r="A19" s="16" t="s">
        <v>9</v>
      </c>
      <c r="B19" s="11">
        <v>9400</v>
      </c>
      <c r="C19" s="12">
        <f>B19/B25</f>
        <v>0.14641744548286603</v>
      </c>
      <c r="D19" s="13">
        <v>105.43</v>
      </c>
      <c r="E19" s="14">
        <f>D19/D25</f>
        <v>0.16234486156878444</v>
      </c>
      <c r="F19" s="221">
        <f>$O$3</f>
        <v>0</v>
      </c>
      <c r="G19" s="222">
        <f>B19-F19</f>
        <v>9400</v>
      </c>
      <c r="H19" s="16" t="s">
        <v>10</v>
      </c>
      <c r="I19" s="11">
        <v>59300</v>
      </c>
      <c r="J19" s="12">
        <f>I19/I25</f>
        <v>0.65236523652365241</v>
      </c>
      <c r="K19" s="115">
        <v>279.88</v>
      </c>
      <c r="L19" s="14">
        <f>K19/K25</f>
        <v>0.41076670189033698</v>
      </c>
      <c r="M19" s="221">
        <f>$T$3</f>
        <v>0</v>
      </c>
      <c r="N19" s="222">
        <f>I19-M19</f>
        <v>59300</v>
      </c>
    </row>
    <row r="20" spans="1:14" x14ac:dyDescent="0.25">
      <c r="A20" s="16" t="s">
        <v>11</v>
      </c>
      <c r="B20" s="11">
        <v>8100</v>
      </c>
      <c r="C20" s="12">
        <f>B20/B25</f>
        <v>0.12616822429906541</v>
      </c>
      <c r="D20" s="13">
        <v>101.04</v>
      </c>
      <c r="E20" s="14">
        <f>D20/D25</f>
        <v>0.15558498352375966</v>
      </c>
      <c r="F20" s="221">
        <f>$P$3</f>
        <v>0</v>
      </c>
      <c r="G20" s="222">
        <f t="shared" ref="G20:G23" si="2">B20-F20</f>
        <v>8100</v>
      </c>
      <c r="H20" s="16" t="s">
        <v>12</v>
      </c>
      <c r="I20" s="11">
        <v>6600</v>
      </c>
      <c r="J20" s="12">
        <f>I20/I25</f>
        <v>7.2607260726072612E-2</v>
      </c>
      <c r="K20" s="115">
        <v>95.98</v>
      </c>
      <c r="L20" s="14">
        <f>K20/K25</f>
        <v>0.14086532816719502</v>
      </c>
      <c r="M20" s="221">
        <f>$U$3</f>
        <v>0</v>
      </c>
      <c r="N20" s="222">
        <f t="shared" ref="N20:N23" si="3">I20-M20</f>
        <v>6600</v>
      </c>
    </row>
    <row r="21" spans="1:14" x14ac:dyDescent="0.25">
      <c r="A21" s="16" t="s">
        <v>13</v>
      </c>
      <c r="B21" s="11">
        <v>8500</v>
      </c>
      <c r="C21" s="12">
        <f>B21/B25</f>
        <v>0.13239875389408098</v>
      </c>
      <c r="D21" s="13">
        <v>102.4</v>
      </c>
      <c r="E21" s="14">
        <f>D21/D25</f>
        <v>0.15767915986572634</v>
      </c>
      <c r="F21" s="221">
        <f>$Q$3</f>
        <v>0</v>
      </c>
      <c r="G21" s="222">
        <f t="shared" si="2"/>
        <v>8500</v>
      </c>
      <c r="H21" s="16" t="s">
        <v>14</v>
      </c>
      <c r="I21" s="11">
        <v>9200</v>
      </c>
      <c r="J21" s="12">
        <f>I21/I25</f>
        <v>0.10121012101210121</v>
      </c>
      <c r="K21" s="115">
        <v>104.76</v>
      </c>
      <c r="L21" s="14">
        <f>K21/K25</f>
        <v>0.15375132088763649</v>
      </c>
      <c r="M21" s="221">
        <f>$V$3</f>
        <v>0</v>
      </c>
      <c r="N21" s="222">
        <f t="shared" si="3"/>
        <v>9200</v>
      </c>
    </row>
    <row r="22" spans="1:14" x14ac:dyDescent="0.25">
      <c r="A22" s="16" t="s">
        <v>15</v>
      </c>
      <c r="B22" s="11">
        <v>0</v>
      </c>
      <c r="C22" s="12">
        <f>B22/B25</f>
        <v>0</v>
      </c>
      <c r="D22" s="13">
        <v>137.87</v>
      </c>
      <c r="E22" s="14">
        <f>D22/D25</f>
        <v>0.21229712666687195</v>
      </c>
      <c r="F22" s="221">
        <f>$R$3</f>
        <v>0</v>
      </c>
      <c r="G22" s="222">
        <f t="shared" si="2"/>
        <v>0</v>
      </c>
      <c r="H22" s="147" t="s">
        <v>16</v>
      </c>
      <c r="I22" s="11">
        <v>8300</v>
      </c>
      <c r="J22" s="12">
        <f>I22/I25</f>
        <v>9.1309130913091313E-2</v>
      </c>
      <c r="K22" s="115">
        <v>101.72</v>
      </c>
      <c r="L22" s="14">
        <f>K22/K25</f>
        <v>0.14928965598215332</v>
      </c>
      <c r="M22" s="221">
        <f>$W$3</f>
        <v>0</v>
      </c>
      <c r="N22" s="222">
        <f t="shared" si="3"/>
        <v>8300</v>
      </c>
    </row>
    <row r="23" spans="1:14" x14ac:dyDescent="0.25">
      <c r="A23" s="16" t="s">
        <v>17</v>
      </c>
      <c r="B23" s="18">
        <v>38200</v>
      </c>
      <c r="C23" s="12">
        <f>B23/B25</f>
        <v>0.59501557632398749</v>
      </c>
      <c r="D23" s="13">
        <v>202.68</v>
      </c>
      <c r="E23" s="14">
        <f>D23/D25</f>
        <v>0.31209386837485753</v>
      </c>
      <c r="F23" s="221">
        <f>$S$3</f>
        <v>0</v>
      </c>
      <c r="G23" s="222">
        <f t="shared" si="2"/>
        <v>38200</v>
      </c>
      <c r="H23" s="16" t="s">
        <v>18</v>
      </c>
      <c r="I23" s="18">
        <v>7500</v>
      </c>
      <c r="J23" s="12">
        <f>I23/I25</f>
        <v>8.2508250825082508E-2</v>
      </c>
      <c r="K23" s="115">
        <v>99.02</v>
      </c>
      <c r="L23" s="14">
        <f>K23/K25</f>
        <v>0.14532699307267816</v>
      </c>
      <c r="M23" s="221">
        <f>$X$3</f>
        <v>0</v>
      </c>
      <c r="N23" s="222">
        <f t="shared" si="3"/>
        <v>7500</v>
      </c>
    </row>
    <row r="24" spans="1:14" ht="13.8" thickBot="1" x14ac:dyDescent="0.3">
      <c r="A24" s="19"/>
      <c r="B24" s="20"/>
      <c r="C24" s="22"/>
      <c r="D24" s="203"/>
      <c r="E24" s="23"/>
      <c r="F24" s="15"/>
      <c r="G24" s="15"/>
      <c r="H24" s="19"/>
      <c r="I24" s="20"/>
      <c r="J24" s="22"/>
      <c r="K24" s="203"/>
      <c r="L24" s="23"/>
    </row>
    <row r="25" spans="1:14" ht="13.8" thickBot="1" x14ac:dyDescent="0.3">
      <c r="A25" s="19" t="s">
        <v>19</v>
      </c>
      <c r="B25" s="20">
        <f>SUM(B19:B24)</f>
        <v>64200</v>
      </c>
      <c r="C25" s="22">
        <f>SUM(C19:C24)</f>
        <v>0.99999999999999989</v>
      </c>
      <c r="D25" s="203">
        <f>SUM(D19:D24)</f>
        <v>649.42000000000007</v>
      </c>
      <c r="E25" s="23">
        <f>SUM(E19:E24)</f>
        <v>0.99999999999999989</v>
      </c>
      <c r="F25" s="24"/>
      <c r="G25" s="227"/>
      <c r="H25" s="19" t="s">
        <v>19</v>
      </c>
      <c r="I25" s="20">
        <f>SUM(I19:I24)</f>
        <v>90900</v>
      </c>
      <c r="J25" s="22">
        <f>SUM(J19:J24)</f>
        <v>1</v>
      </c>
      <c r="K25" s="203">
        <f>SUM(K19:K24)</f>
        <v>681.36</v>
      </c>
      <c r="L25" s="23">
        <f>SUM(L19:L24)</f>
        <v>1</v>
      </c>
    </row>
    <row r="26" spans="1:14" ht="13.8" thickBot="1" x14ac:dyDescent="0.3">
      <c r="A26" s="277"/>
      <c r="B26" s="278"/>
      <c r="C26" s="278"/>
      <c r="D26" s="278"/>
      <c r="E26" s="279"/>
      <c r="F26" s="2"/>
      <c r="G26" s="2"/>
      <c r="H26" s="277"/>
      <c r="I26" s="278"/>
      <c r="J26" s="278"/>
      <c r="K26" s="278"/>
      <c r="L26" s="279"/>
    </row>
    <row r="27" spans="1:14" x14ac:dyDescent="0.25">
      <c r="A27" s="280" t="s">
        <v>0</v>
      </c>
      <c r="B27" s="281"/>
      <c r="C27" s="281"/>
      <c r="D27" s="281"/>
      <c r="E27" s="282"/>
      <c r="F27" s="2"/>
      <c r="G27" s="2"/>
      <c r="H27" s="280" t="s">
        <v>1</v>
      </c>
      <c r="I27" s="281"/>
      <c r="J27" s="281"/>
      <c r="K27" s="281"/>
      <c r="L27" s="282"/>
    </row>
    <row r="28" spans="1:14" x14ac:dyDescent="0.25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x14ac:dyDescent="0.25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x14ac:dyDescent="0.25">
      <c r="A31" s="16" t="s">
        <v>9</v>
      </c>
      <c r="B31" s="119">
        <v>6600</v>
      </c>
      <c r="C31" s="12">
        <f>B31/B37</f>
        <v>0.10749185667752444</v>
      </c>
      <c r="D31" s="13">
        <v>95.98</v>
      </c>
      <c r="E31" s="14">
        <f>D33/D37</f>
        <v>0.19452300338577971</v>
      </c>
      <c r="F31" s="221">
        <f>$O$3</f>
        <v>0</v>
      </c>
      <c r="G31" s="222">
        <f>B31-F31</f>
        <v>6600</v>
      </c>
      <c r="H31" s="16" t="s">
        <v>10</v>
      </c>
      <c r="I31" s="11">
        <v>16100</v>
      </c>
      <c r="J31" s="12">
        <f>I31/I37</f>
        <v>0.36507936507936506</v>
      </c>
      <c r="K31" s="115">
        <v>128.05000000000001</v>
      </c>
      <c r="L31" s="14">
        <f>K31/K37</f>
        <v>0.24750178788874502</v>
      </c>
      <c r="M31" s="221">
        <f>$T$3</f>
        <v>0</v>
      </c>
      <c r="N31" s="222">
        <f>I31-M31</f>
        <v>16100</v>
      </c>
    </row>
    <row r="32" spans="1:14" x14ac:dyDescent="0.25">
      <c r="A32" s="16" t="s">
        <v>11</v>
      </c>
      <c r="B32" s="11">
        <v>6900</v>
      </c>
      <c r="C32" s="12">
        <f>B32/B37</f>
        <v>0.11237785016286644</v>
      </c>
      <c r="D32" s="13">
        <v>96.99</v>
      </c>
      <c r="E32" s="14">
        <f>D32/D37</f>
        <v>0.19316869149571797</v>
      </c>
      <c r="F32" s="221">
        <f>$P$3</f>
        <v>0</v>
      </c>
      <c r="G32" s="222">
        <f t="shared" ref="G32:G35" si="4">B32-F32</f>
        <v>6900</v>
      </c>
      <c r="H32" s="16" t="s">
        <v>12</v>
      </c>
      <c r="I32" s="11">
        <v>6400</v>
      </c>
      <c r="J32" s="12">
        <f>I32/I37</f>
        <v>0.14512471655328799</v>
      </c>
      <c r="K32" s="115">
        <v>95.3</v>
      </c>
      <c r="L32" s="14">
        <f>K32/K37</f>
        <v>0.18420086205230299</v>
      </c>
      <c r="M32" s="221">
        <f>$U$3</f>
        <v>0</v>
      </c>
      <c r="N32" s="222">
        <f t="shared" ref="N32:N35" si="5">I32-M32</f>
        <v>6400</v>
      </c>
    </row>
    <row r="33" spans="1:14" x14ac:dyDescent="0.25">
      <c r="A33" s="16" t="s">
        <v>13</v>
      </c>
      <c r="B33" s="11">
        <v>7100</v>
      </c>
      <c r="C33" s="12">
        <f>B33/B37</f>
        <v>0.11563517915309446</v>
      </c>
      <c r="D33" s="13">
        <v>97.67</v>
      </c>
      <c r="E33" s="14">
        <f>D33/D37</f>
        <v>0.19452300338577971</v>
      </c>
      <c r="F33" s="221">
        <f>$Q$3</f>
        <v>0</v>
      </c>
      <c r="G33" s="222">
        <f t="shared" si="4"/>
        <v>7100</v>
      </c>
      <c r="H33" s="16" t="s">
        <v>14</v>
      </c>
      <c r="I33" s="11">
        <v>8000</v>
      </c>
      <c r="J33" s="12">
        <f>I33/I37</f>
        <v>0.18140589569160998</v>
      </c>
      <c r="K33" s="115">
        <v>100.7</v>
      </c>
      <c r="L33" s="14">
        <f>K33/K37</f>
        <v>0.19463826661770106</v>
      </c>
      <c r="M33" s="221">
        <f>$V$3</f>
        <v>0</v>
      </c>
      <c r="N33" s="222">
        <f t="shared" si="5"/>
        <v>8000</v>
      </c>
    </row>
    <row r="34" spans="1:14" x14ac:dyDescent="0.25">
      <c r="A34" s="16" t="s">
        <v>15</v>
      </c>
      <c r="B34" s="11">
        <v>0</v>
      </c>
      <c r="C34" s="12">
        <f>B34/B37</f>
        <v>0</v>
      </c>
      <c r="D34" s="13">
        <v>0</v>
      </c>
      <c r="E34" s="14">
        <f>D34/D37</f>
        <v>0</v>
      </c>
      <c r="F34" s="221">
        <f>$R$3</f>
        <v>0</v>
      </c>
      <c r="G34" s="222">
        <f t="shared" si="4"/>
        <v>0</v>
      </c>
      <c r="H34" s="147" t="s">
        <v>16</v>
      </c>
      <c r="I34" s="11">
        <v>7100</v>
      </c>
      <c r="J34" s="12">
        <f>I34/I37</f>
        <v>0.16099773242630386</v>
      </c>
      <c r="K34" s="115">
        <v>97.67</v>
      </c>
      <c r="L34" s="14">
        <f>K34/K37</f>
        <v>0.18878172294489437</v>
      </c>
      <c r="M34" s="221">
        <f>$W$3</f>
        <v>0</v>
      </c>
      <c r="N34" s="222">
        <f t="shared" si="5"/>
        <v>7100</v>
      </c>
    </row>
    <row r="35" spans="1:14" x14ac:dyDescent="0.25">
      <c r="A35" s="16" t="s">
        <v>17</v>
      </c>
      <c r="B35" s="11">
        <v>40800</v>
      </c>
      <c r="C35" s="12">
        <f>B35/B37</f>
        <v>0.66449511400651462</v>
      </c>
      <c r="D35" s="13">
        <v>211.46</v>
      </c>
      <c r="E35" s="14">
        <f>D35/D37</f>
        <v>0.42115116510655248</v>
      </c>
      <c r="F35" s="221">
        <f>$S$3</f>
        <v>0</v>
      </c>
      <c r="G35" s="222">
        <f t="shared" si="4"/>
        <v>40800</v>
      </c>
      <c r="H35" s="16" t="s">
        <v>18</v>
      </c>
      <c r="I35" s="11">
        <v>6500</v>
      </c>
      <c r="J35" s="12">
        <f>I35/I37</f>
        <v>0.14739229024943309</v>
      </c>
      <c r="K35" s="115">
        <v>95.65</v>
      </c>
      <c r="L35" s="14">
        <f>K35/K37</f>
        <v>0.18487736049635659</v>
      </c>
      <c r="M35" s="221">
        <f>$X$3</f>
        <v>0</v>
      </c>
      <c r="N35" s="222">
        <f t="shared" si="5"/>
        <v>6500</v>
      </c>
    </row>
    <row r="36" spans="1:14" ht="13.8" thickBot="1" x14ac:dyDescent="0.3">
      <c r="A36" s="17"/>
      <c r="B36" s="20"/>
      <c r="C36" s="21"/>
      <c r="D36" s="22"/>
      <c r="E36" s="138"/>
      <c r="F36" s="15"/>
      <c r="G36" s="15"/>
      <c r="H36" s="17"/>
      <c r="I36" s="20"/>
      <c r="J36" s="137"/>
      <c r="K36" s="22"/>
      <c r="L36" s="138"/>
    </row>
    <row r="37" spans="1:14" ht="13.8" thickBot="1" x14ac:dyDescent="0.3">
      <c r="A37" s="19" t="s">
        <v>19</v>
      </c>
      <c r="B37" s="20">
        <f>SUM(B31:B36)</f>
        <v>61400</v>
      </c>
      <c r="C37" s="22">
        <f>SUM(C31:C36)</f>
        <v>1</v>
      </c>
      <c r="D37" s="203">
        <f>SUM(D31:D36)</f>
        <v>502.1</v>
      </c>
      <c r="E37" s="23">
        <f>SUM(E31:E36)</f>
        <v>1.0033658633738298</v>
      </c>
      <c r="F37" s="136"/>
      <c r="G37" s="136"/>
      <c r="H37" s="19" t="s">
        <v>19</v>
      </c>
      <c r="I37" s="20">
        <f>SUM(I31:I36)</f>
        <v>44100</v>
      </c>
      <c r="J37" s="217">
        <f>SUM(J31:J36)</f>
        <v>1</v>
      </c>
      <c r="K37" s="203">
        <f>SUM(K31:K36)</f>
        <v>517.37</v>
      </c>
      <c r="L37" s="23">
        <f>SUM(L31:L36)</f>
        <v>1</v>
      </c>
    </row>
    <row r="38" spans="1:14" ht="13.8" thickBot="1" x14ac:dyDescent="0.3">
      <c r="A38" s="277"/>
      <c r="B38" s="278"/>
      <c r="C38" s="278"/>
      <c r="D38" s="278"/>
      <c r="E38" s="279"/>
      <c r="F38" s="113"/>
      <c r="G38" s="113"/>
      <c r="H38" s="277"/>
      <c r="I38" s="278"/>
      <c r="J38" s="278"/>
      <c r="K38" s="278"/>
      <c r="L38" s="279"/>
    </row>
    <row r="39" spans="1:14" x14ac:dyDescent="0.25">
      <c r="A39" s="280" t="s">
        <v>0</v>
      </c>
      <c r="B39" s="281"/>
      <c r="C39" s="281"/>
      <c r="D39" s="281"/>
      <c r="E39" s="282"/>
      <c r="F39" s="114"/>
      <c r="G39" s="114"/>
      <c r="H39" s="280" t="s">
        <v>1</v>
      </c>
      <c r="I39" s="281"/>
      <c r="J39" s="281"/>
      <c r="K39" s="281"/>
      <c r="L39" s="282"/>
    </row>
    <row r="40" spans="1:14" x14ac:dyDescent="0.25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x14ac:dyDescent="0.25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x14ac:dyDescent="0.25">
      <c r="A43" s="16" t="s">
        <v>9</v>
      </c>
      <c r="B43" s="11">
        <v>5300</v>
      </c>
      <c r="C43" s="12">
        <f>B43/B49</f>
        <v>0.10056925996204934</v>
      </c>
      <c r="D43" s="13">
        <v>91.58</v>
      </c>
      <c r="E43" s="14">
        <f>D45/D49</f>
        <v>0.21018784904383145</v>
      </c>
      <c r="F43" s="221">
        <f>$O$3</f>
        <v>0</v>
      </c>
      <c r="G43" s="222">
        <f>B43-F43</f>
        <v>5300</v>
      </c>
      <c r="H43" s="16" t="s">
        <v>10</v>
      </c>
      <c r="I43" s="11">
        <v>17500</v>
      </c>
      <c r="J43" s="12">
        <f>I43/I49</f>
        <v>0.35787321063394684</v>
      </c>
      <c r="K43" s="115">
        <v>132.78</v>
      </c>
      <c r="L43" s="14">
        <f>K43/K49</f>
        <v>0.24884274442924342</v>
      </c>
      <c r="M43" s="221">
        <f>$T$3</f>
        <v>0</v>
      </c>
      <c r="N43" s="222">
        <f>I43-M43</f>
        <v>17500</v>
      </c>
    </row>
    <row r="44" spans="1:14" x14ac:dyDescent="0.25">
      <c r="A44" s="16" t="s">
        <v>11</v>
      </c>
      <c r="B44" s="11">
        <v>7500</v>
      </c>
      <c r="C44" s="12">
        <f>B44/B49</f>
        <v>0.14231499051233396</v>
      </c>
      <c r="D44" s="13">
        <v>99.02</v>
      </c>
      <c r="E44" s="14">
        <f>D44/D49</f>
        <v>0.20946860720934168</v>
      </c>
      <c r="F44" s="221">
        <f>$P$3</f>
        <v>0</v>
      </c>
      <c r="G44" s="222">
        <f t="shared" ref="G44:G47" si="6">B44-F44</f>
        <v>7500</v>
      </c>
      <c r="H44" s="16" t="s">
        <v>12</v>
      </c>
      <c r="I44" s="11">
        <v>7700</v>
      </c>
      <c r="J44" s="12">
        <f>I44/I49</f>
        <v>0.15746421267893659</v>
      </c>
      <c r="K44" s="115">
        <v>99.7</v>
      </c>
      <c r="L44" s="14">
        <f>K44/K49</f>
        <v>0.18684757960231638</v>
      </c>
      <c r="M44" s="221">
        <f>$U$3</f>
        <v>0</v>
      </c>
      <c r="N44" s="222">
        <f t="shared" ref="N44:N47" si="7">I44-M44</f>
        <v>7700</v>
      </c>
    </row>
    <row r="45" spans="1:14" x14ac:dyDescent="0.25">
      <c r="A45" s="16" t="s">
        <v>13</v>
      </c>
      <c r="B45" s="11">
        <v>7600</v>
      </c>
      <c r="C45" s="12">
        <f>B45/B49</f>
        <v>0.1442125237191651</v>
      </c>
      <c r="D45" s="13">
        <v>99.36</v>
      </c>
      <c r="E45" s="14">
        <f>D45/D49</f>
        <v>0.21018784904383145</v>
      </c>
      <c r="F45" s="221">
        <f>$Q$3</f>
        <v>0</v>
      </c>
      <c r="G45" s="222">
        <f t="shared" si="6"/>
        <v>7600</v>
      </c>
      <c r="H45" s="16" t="s">
        <v>14</v>
      </c>
      <c r="I45" s="11">
        <v>9300</v>
      </c>
      <c r="J45" s="12">
        <f>I45/I49</f>
        <v>0.19018404907975461</v>
      </c>
      <c r="K45" s="115">
        <v>105.1</v>
      </c>
      <c r="L45" s="14">
        <f>K45/K49</f>
        <v>0.1969677092899042</v>
      </c>
      <c r="M45" s="221">
        <f>$V$3</f>
        <v>0</v>
      </c>
      <c r="N45" s="222">
        <f t="shared" si="7"/>
        <v>9300</v>
      </c>
    </row>
    <row r="46" spans="1:14" x14ac:dyDescent="0.25">
      <c r="A46" s="16" t="s">
        <v>15</v>
      </c>
      <c r="B46" s="11">
        <v>0</v>
      </c>
      <c r="C46" s="12">
        <f>B46/B49</f>
        <v>0</v>
      </c>
      <c r="D46" s="13">
        <v>0</v>
      </c>
      <c r="E46" s="14">
        <f>D46/D49</f>
        <v>0</v>
      </c>
      <c r="F46" s="221">
        <f>$R$3</f>
        <v>0</v>
      </c>
      <c r="G46" s="222">
        <f t="shared" si="6"/>
        <v>0</v>
      </c>
      <c r="H46" s="147" t="s">
        <v>16</v>
      </c>
      <c r="I46" s="11">
        <v>7400</v>
      </c>
      <c r="J46" s="12">
        <f>I46/I49</f>
        <v>0.15132924335378323</v>
      </c>
      <c r="K46" s="115">
        <v>98.68</v>
      </c>
      <c r="L46" s="14">
        <f>K46/K49</f>
        <v>0.18493599955021647</v>
      </c>
      <c r="M46" s="221">
        <f>$W$3</f>
        <v>0</v>
      </c>
      <c r="N46" s="222">
        <f t="shared" si="7"/>
        <v>7400</v>
      </c>
    </row>
    <row r="47" spans="1:14" x14ac:dyDescent="0.25">
      <c r="A47" s="16" t="s">
        <v>17</v>
      </c>
      <c r="B47" s="11">
        <v>32300</v>
      </c>
      <c r="C47" s="12">
        <f>B47/B49</f>
        <v>0.61290322580645162</v>
      </c>
      <c r="D47" s="116">
        <v>182.76</v>
      </c>
      <c r="E47" s="14">
        <f>D47/D49</f>
        <v>0.3866136402098494</v>
      </c>
      <c r="F47" s="221">
        <f>$S$3</f>
        <v>0</v>
      </c>
      <c r="G47" s="222">
        <f t="shared" si="6"/>
        <v>32300</v>
      </c>
      <c r="H47" s="16" t="s">
        <v>18</v>
      </c>
      <c r="I47" s="11">
        <v>7000</v>
      </c>
      <c r="J47" s="12">
        <f>I47/I49</f>
        <v>0.14314928425357873</v>
      </c>
      <c r="K47" s="115">
        <v>97.33</v>
      </c>
      <c r="L47" s="14">
        <f>K47/K49</f>
        <v>0.18240596712831947</v>
      </c>
      <c r="M47" s="221">
        <f>$X$3</f>
        <v>0</v>
      </c>
      <c r="N47" s="222">
        <f t="shared" si="7"/>
        <v>7000</v>
      </c>
    </row>
    <row r="48" spans="1:14" ht="13.8" thickBot="1" x14ac:dyDescent="0.3">
      <c r="A48" s="17"/>
      <c r="B48" s="20"/>
      <c r="C48" s="21"/>
      <c r="D48" s="22"/>
      <c r="E48" s="23"/>
      <c r="F48" s="15"/>
      <c r="G48" s="15"/>
      <c r="H48" s="17"/>
      <c r="I48" s="20"/>
      <c r="J48" s="21"/>
      <c r="K48" s="22"/>
      <c r="L48" s="23"/>
    </row>
    <row r="49" spans="1:14" ht="13.8" thickBot="1" x14ac:dyDescent="0.3">
      <c r="A49" s="19" t="s">
        <v>19</v>
      </c>
      <c r="B49" s="20">
        <f>SUM(B43:B48)</f>
        <v>52700</v>
      </c>
      <c r="C49" s="22">
        <f>SUM(C43:C48)</f>
        <v>1</v>
      </c>
      <c r="D49" s="203">
        <f>SUM(D43:D48)</f>
        <v>472.71999999999997</v>
      </c>
      <c r="E49" s="23">
        <f>SUM(E43:E48)</f>
        <v>1.0164579455068541</v>
      </c>
      <c r="F49" s="136"/>
      <c r="G49" s="136"/>
      <c r="H49" s="19" t="s">
        <v>19</v>
      </c>
      <c r="I49" s="20">
        <f>SUM(I43:I48)</f>
        <v>48900</v>
      </c>
      <c r="J49" s="22">
        <f>SUM(J43:J48)</f>
        <v>1</v>
      </c>
      <c r="K49" s="203">
        <f>SUM(K43:K48)</f>
        <v>533.59</v>
      </c>
      <c r="L49" s="23">
        <f>SUM(L43:L48)</f>
        <v>0.99999999999999989</v>
      </c>
    </row>
    <row r="50" spans="1:14" ht="13.8" thickBot="1" x14ac:dyDescent="0.3">
      <c r="A50" s="277"/>
      <c r="B50" s="278"/>
      <c r="C50" s="278"/>
      <c r="D50" s="278"/>
      <c r="E50" s="279"/>
      <c r="F50" s="2"/>
      <c r="G50" s="2"/>
      <c r="H50" s="277"/>
      <c r="I50" s="278"/>
      <c r="J50" s="278"/>
      <c r="K50" s="278"/>
      <c r="L50" s="279"/>
    </row>
    <row r="51" spans="1:14" x14ac:dyDescent="0.25">
      <c r="A51" s="280" t="s">
        <v>0</v>
      </c>
      <c r="B51" s="281"/>
      <c r="C51" s="281"/>
      <c r="D51" s="281"/>
      <c r="E51" s="282"/>
      <c r="F51" s="2"/>
      <c r="G51" s="2"/>
      <c r="H51" s="280" t="s">
        <v>1</v>
      </c>
      <c r="I51" s="281"/>
      <c r="J51" s="281"/>
      <c r="K51" s="281"/>
      <c r="L51" s="282"/>
    </row>
    <row r="52" spans="1:14" x14ac:dyDescent="0.25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x14ac:dyDescent="0.25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x14ac:dyDescent="0.25">
      <c r="A55" s="16" t="s">
        <v>9</v>
      </c>
      <c r="B55" s="11"/>
      <c r="C55" s="12" t="e">
        <f>B55/B61</f>
        <v>#DIV/0!</v>
      </c>
      <c r="D55" s="116"/>
      <c r="E55" s="14" t="e">
        <f>D57/D61</f>
        <v>#DIV/0!</v>
      </c>
      <c r="F55" s="221">
        <f>$O$3</f>
        <v>0</v>
      </c>
      <c r="G55" s="222">
        <f>B55-F55</f>
        <v>0</v>
      </c>
      <c r="H55" s="16" t="s">
        <v>10</v>
      </c>
      <c r="I55" s="11"/>
      <c r="J55" s="12" t="e">
        <f>I55/I61</f>
        <v>#DIV/0!</v>
      </c>
      <c r="K55" s="116"/>
      <c r="L55" s="14" t="e">
        <f>K55/K61</f>
        <v>#DIV/0!</v>
      </c>
      <c r="M55" s="221">
        <f>$T$3</f>
        <v>0</v>
      </c>
      <c r="N55" s="222">
        <f>I55-M55</f>
        <v>0</v>
      </c>
    </row>
    <row r="56" spans="1:14" x14ac:dyDescent="0.25">
      <c r="A56" s="16" t="s">
        <v>11</v>
      </c>
      <c r="B56" s="11"/>
      <c r="C56" s="12" t="e">
        <f>B56/B61</f>
        <v>#DIV/0!</v>
      </c>
      <c r="D56" s="116"/>
      <c r="E56" s="14" t="e">
        <f>D56/D61</f>
        <v>#DIV/0!</v>
      </c>
      <c r="F56" s="221">
        <f>$P$3</f>
        <v>0</v>
      </c>
      <c r="G56" s="222">
        <f t="shared" ref="G56:G59" si="8">B56-F56</f>
        <v>0</v>
      </c>
      <c r="H56" s="16" t="s">
        <v>12</v>
      </c>
      <c r="I56" s="11"/>
      <c r="J56" s="12" t="e">
        <f>I56/I61</f>
        <v>#DIV/0!</v>
      </c>
      <c r="K56" s="116"/>
      <c r="L56" s="14" t="e">
        <f>K56/K61</f>
        <v>#DIV/0!</v>
      </c>
      <c r="M56" s="221">
        <f>$U$3</f>
        <v>0</v>
      </c>
      <c r="N56" s="222">
        <f t="shared" ref="N56:N59" si="9">I56-M56</f>
        <v>0</v>
      </c>
    </row>
    <row r="57" spans="1:14" x14ac:dyDescent="0.25">
      <c r="A57" s="16" t="s">
        <v>13</v>
      </c>
      <c r="B57" s="11"/>
      <c r="C57" s="12" t="e">
        <f>B57/B61</f>
        <v>#DIV/0!</v>
      </c>
      <c r="D57" s="116"/>
      <c r="E57" s="14" t="e">
        <f>D57/D61</f>
        <v>#DIV/0!</v>
      </c>
      <c r="F57" s="221">
        <f>$Q$3</f>
        <v>0</v>
      </c>
      <c r="G57" s="222">
        <f t="shared" si="8"/>
        <v>0</v>
      </c>
      <c r="H57" s="16" t="s">
        <v>14</v>
      </c>
      <c r="I57" s="11"/>
      <c r="J57" s="12" t="e">
        <f>I57/I61</f>
        <v>#DIV/0!</v>
      </c>
      <c r="K57" s="116"/>
      <c r="L57" s="14" t="e">
        <f>K57/K61</f>
        <v>#DIV/0!</v>
      </c>
      <c r="M57" s="221">
        <f>$V$3</f>
        <v>0</v>
      </c>
      <c r="N57" s="222">
        <f t="shared" si="9"/>
        <v>0</v>
      </c>
    </row>
    <row r="58" spans="1:14" x14ac:dyDescent="0.25">
      <c r="A58" s="16" t="s">
        <v>15</v>
      </c>
      <c r="B58" s="11"/>
      <c r="C58" s="12" t="e">
        <f>B58/B61</f>
        <v>#DIV/0!</v>
      </c>
      <c r="D58" s="116"/>
      <c r="E58" s="14" t="e">
        <f>D58/D61</f>
        <v>#DIV/0!</v>
      </c>
      <c r="F58" s="221">
        <f>$R$3</f>
        <v>0</v>
      </c>
      <c r="G58" s="222">
        <f t="shared" si="8"/>
        <v>0</v>
      </c>
      <c r="H58" s="147" t="s">
        <v>16</v>
      </c>
      <c r="I58" s="11"/>
      <c r="J58" s="12" t="e">
        <f>I58/I61</f>
        <v>#DIV/0!</v>
      </c>
      <c r="K58" s="116"/>
      <c r="L58" s="14" t="e">
        <f>K58/K61</f>
        <v>#DIV/0!</v>
      </c>
      <c r="M58" s="221">
        <f>$W$3</f>
        <v>0</v>
      </c>
      <c r="N58" s="222">
        <f t="shared" si="9"/>
        <v>0</v>
      </c>
    </row>
    <row r="59" spans="1:14" x14ac:dyDescent="0.25">
      <c r="A59" s="16" t="s">
        <v>17</v>
      </c>
      <c r="B59" s="11"/>
      <c r="C59" s="12" t="e">
        <f>B59/B61</f>
        <v>#DIV/0!</v>
      </c>
      <c r="D59" s="116"/>
      <c r="E59" s="14" t="e">
        <f>D59/D61</f>
        <v>#DIV/0!</v>
      </c>
      <c r="F59" s="221">
        <f>$S$3</f>
        <v>0</v>
      </c>
      <c r="G59" s="222">
        <f t="shared" si="8"/>
        <v>0</v>
      </c>
      <c r="H59" s="16" t="s">
        <v>18</v>
      </c>
      <c r="I59" s="11"/>
      <c r="J59" s="12" t="e">
        <f>I59/I61</f>
        <v>#DIV/0!</v>
      </c>
      <c r="K59" s="116"/>
      <c r="L59" s="14" t="e">
        <f>K59/K61</f>
        <v>#DIV/0!</v>
      </c>
      <c r="M59" s="221">
        <f>$X$3</f>
        <v>0</v>
      </c>
      <c r="N59" s="222">
        <f t="shared" si="9"/>
        <v>0</v>
      </c>
    </row>
    <row r="60" spans="1:14" ht="13.8" thickBot="1" x14ac:dyDescent="0.3">
      <c r="A60" s="17"/>
      <c r="B60" s="20"/>
      <c r="C60" s="21"/>
      <c r="D60" s="22"/>
      <c r="E60" s="23"/>
      <c r="F60" s="15"/>
      <c r="G60" s="15"/>
      <c r="H60" s="17"/>
      <c r="I60" s="20"/>
      <c r="J60" s="21"/>
      <c r="K60" s="203"/>
      <c r="L60" s="23"/>
    </row>
    <row r="61" spans="1:14" ht="13.8" thickBot="1" x14ac:dyDescent="0.3">
      <c r="A61" s="19" t="s">
        <v>19</v>
      </c>
      <c r="B61" s="20">
        <f>SUM(B55:B60)</f>
        <v>0</v>
      </c>
      <c r="C61" s="22" t="e">
        <f>SUM(C55:C60)</f>
        <v>#DIV/0!</v>
      </c>
      <c r="D61" s="203">
        <f>SUM(D55:D60)</f>
        <v>0</v>
      </c>
      <c r="E61" s="212" t="e">
        <f>SUM(E55:E60)</f>
        <v>#DIV/0!</v>
      </c>
      <c r="F61" s="136"/>
      <c r="G61" s="136"/>
      <c r="H61" s="19" t="s">
        <v>19</v>
      </c>
      <c r="I61" s="20">
        <f>SUM(I55:I60)</f>
        <v>0</v>
      </c>
      <c r="J61" s="22" t="e">
        <f>SUM(J55:J60)</f>
        <v>#DIV/0!</v>
      </c>
      <c r="K61" s="203">
        <f>SUM(K55:K60)</f>
        <v>0</v>
      </c>
      <c r="L61" s="212" t="e">
        <f>SUM(L55:L60)</f>
        <v>#DIV/0!</v>
      </c>
    </row>
    <row r="62" spans="1:14" ht="13.8" thickBot="1" x14ac:dyDescent="0.3">
      <c r="A62" s="277"/>
      <c r="B62" s="278"/>
      <c r="C62" s="278"/>
      <c r="D62" s="278"/>
      <c r="E62" s="279"/>
      <c r="F62" s="2"/>
      <c r="G62" s="2"/>
      <c r="H62" s="277"/>
      <c r="I62" s="278"/>
      <c r="J62" s="278"/>
      <c r="K62" s="278"/>
      <c r="L62" s="279"/>
    </row>
    <row r="63" spans="1:14" x14ac:dyDescent="0.25">
      <c r="A63" s="280" t="s">
        <v>0</v>
      </c>
      <c r="B63" s="281"/>
      <c r="C63" s="281"/>
      <c r="D63" s="281"/>
      <c r="E63" s="282"/>
      <c r="F63" s="2"/>
      <c r="G63" s="2"/>
      <c r="H63" s="280" t="s">
        <v>1</v>
      </c>
      <c r="I63" s="281"/>
      <c r="J63" s="281"/>
      <c r="K63" s="281"/>
      <c r="L63" s="282"/>
    </row>
    <row r="64" spans="1:14" x14ac:dyDescent="0.25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x14ac:dyDescent="0.25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x14ac:dyDescent="0.25">
      <c r="A67" s="16" t="s">
        <v>9</v>
      </c>
      <c r="B67" s="11"/>
      <c r="C67" s="12" t="e">
        <f>B67/B73</f>
        <v>#DIV/0!</v>
      </c>
      <c r="D67" s="13"/>
      <c r="E67" s="14" t="e">
        <f>D69/D73</f>
        <v>#DIV/0!</v>
      </c>
      <c r="F67" s="221">
        <f>$O$3</f>
        <v>0</v>
      </c>
      <c r="G67" s="222">
        <f>B67-F67</f>
        <v>0</v>
      </c>
      <c r="H67" s="16" t="s">
        <v>10</v>
      </c>
      <c r="I67" s="69"/>
      <c r="J67" s="12" t="e">
        <f>I67/I73</f>
        <v>#DIV/0!</v>
      </c>
      <c r="K67" s="216"/>
      <c r="L67" s="14" t="e">
        <f>K67/K73</f>
        <v>#DIV/0!</v>
      </c>
      <c r="M67" s="221">
        <f>$T$3</f>
        <v>0</v>
      </c>
      <c r="N67" s="224">
        <f>I67-M67</f>
        <v>0</v>
      </c>
    </row>
    <row r="68" spans="1:14" x14ac:dyDescent="0.25">
      <c r="A68" s="16" t="s">
        <v>11</v>
      </c>
      <c r="B68" s="11"/>
      <c r="C68" s="12" t="e">
        <f>B68/B73</f>
        <v>#DIV/0!</v>
      </c>
      <c r="D68" s="13"/>
      <c r="E68" s="14" t="e">
        <f>D68/D73</f>
        <v>#DIV/0!</v>
      </c>
      <c r="F68" s="221">
        <f>$P$3</f>
        <v>0</v>
      </c>
      <c r="G68" s="224">
        <f t="shared" ref="G68:G71" si="10">B68-F68</f>
        <v>0</v>
      </c>
      <c r="H68" s="16" t="s">
        <v>12</v>
      </c>
      <c r="I68" s="11"/>
      <c r="J68" s="12" t="e">
        <f>I68/I73</f>
        <v>#DIV/0!</v>
      </c>
      <c r="K68" s="115"/>
      <c r="L68" s="14" t="e">
        <f>K68/K73</f>
        <v>#DIV/0!</v>
      </c>
      <c r="M68" s="221">
        <f>$U$3</f>
        <v>0</v>
      </c>
      <c r="N68" s="222">
        <f t="shared" ref="N68:N71" si="11">I68-M68</f>
        <v>0</v>
      </c>
    </row>
    <row r="69" spans="1:14" x14ac:dyDescent="0.25">
      <c r="A69" s="16" t="s">
        <v>13</v>
      </c>
      <c r="B69" s="11"/>
      <c r="C69" s="12" t="e">
        <f>B69/B73</f>
        <v>#DIV/0!</v>
      </c>
      <c r="D69" s="13"/>
      <c r="E69" s="14" t="e">
        <f>D69/D73</f>
        <v>#DIV/0!</v>
      </c>
      <c r="F69" s="221">
        <f>$Q$3</f>
        <v>0</v>
      </c>
      <c r="G69" s="222">
        <f t="shared" si="10"/>
        <v>0</v>
      </c>
      <c r="H69" s="16" t="s">
        <v>14</v>
      </c>
      <c r="I69" s="11"/>
      <c r="J69" s="12" t="e">
        <f>I69/I73</f>
        <v>#DIV/0!</v>
      </c>
      <c r="K69" s="115"/>
      <c r="L69" s="14" t="e">
        <f>K69/K73</f>
        <v>#DIV/0!</v>
      </c>
      <c r="M69" s="221">
        <f>$V$3</f>
        <v>0</v>
      </c>
      <c r="N69" s="224">
        <f t="shared" si="11"/>
        <v>0</v>
      </c>
    </row>
    <row r="70" spans="1:14" x14ac:dyDescent="0.25">
      <c r="A70" s="16" t="s">
        <v>15</v>
      </c>
      <c r="B70" s="11"/>
      <c r="C70" s="12" t="e">
        <f>B70/B73</f>
        <v>#DIV/0!</v>
      </c>
      <c r="D70" s="13"/>
      <c r="E70" s="14" t="e">
        <f>D70/D73</f>
        <v>#DIV/0!</v>
      </c>
      <c r="F70" s="221">
        <f>$R$3</f>
        <v>0</v>
      </c>
      <c r="G70" s="222">
        <f t="shared" si="10"/>
        <v>0</v>
      </c>
      <c r="H70" s="147" t="s">
        <v>16</v>
      </c>
      <c r="I70" s="11"/>
      <c r="J70" s="12" t="e">
        <f>I70/I73</f>
        <v>#DIV/0!</v>
      </c>
      <c r="K70" s="115"/>
      <c r="L70" s="14" t="e">
        <f>K70/K73</f>
        <v>#DIV/0!</v>
      </c>
      <c r="M70" s="221">
        <f>$W$3</f>
        <v>0</v>
      </c>
      <c r="N70" s="224">
        <f t="shared" si="11"/>
        <v>0</v>
      </c>
    </row>
    <row r="71" spans="1:14" x14ac:dyDescent="0.25">
      <c r="A71" s="16" t="s">
        <v>17</v>
      </c>
      <c r="B71" s="11"/>
      <c r="C71" s="12" t="e">
        <f>B71/B73</f>
        <v>#DIV/0!</v>
      </c>
      <c r="D71" s="116"/>
      <c r="E71" s="14" t="e">
        <f>D71/D73</f>
        <v>#DIV/0!</v>
      </c>
      <c r="F71" s="221">
        <f>$S$3</f>
        <v>0</v>
      </c>
      <c r="G71" s="224">
        <f t="shared" si="10"/>
        <v>0</v>
      </c>
      <c r="H71" s="16" t="s">
        <v>18</v>
      </c>
      <c r="I71" s="11"/>
      <c r="J71" s="12" t="e">
        <f>I71/I73</f>
        <v>#DIV/0!</v>
      </c>
      <c r="K71" s="115"/>
      <c r="L71" s="14" t="e">
        <f>K71/K73</f>
        <v>#DIV/0!</v>
      </c>
      <c r="M71" s="221">
        <f>$X$3</f>
        <v>0</v>
      </c>
      <c r="N71" s="222">
        <f t="shared" si="11"/>
        <v>0</v>
      </c>
    </row>
    <row r="72" spans="1:14" ht="13.8" thickBot="1" x14ac:dyDescent="0.3">
      <c r="A72" s="17"/>
      <c r="B72" s="20"/>
      <c r="C72" s="21"/>
      <c r="D72" s="22"/>
      <c r="E72" s="23"/>
      <c r="F72" s="15"/>
      <c r="G72" s="15"/>
      <c r="H72" s="17"/>
      <c r="I72" s="20"/>
      <c r="J72" s="21"/>
      <c r="K72" s="22"/>
      <c r="L72" s="23"/>
    </row>
    <row r="73" spans="1:14" ht="13.8" thickBot="1" x14ac:dyDescent="0.3">
      <c r="A73" s="19" t="s">
        <v>19</v>
      </c>
      <c r="B73" s="20">
        <f>SUM(B67:B72)</f>
        <v>0</v>
      </c>
      <c r="C73" s="22" t="e">
        <f>SUM(C67:C72)</f>
        <v>#DIV/0!</v>
      </c>
      <c r="D73" s="203">
        <f>SUM(D67:D72)</f>
        <v>0</v>
      </c>
      <c r="E73" s="212" t="e">
        <f>SUM(E67:E72)</f>
        <v>#DIV/0!</v>
      </c>
      <c r="F73" s="136"/>
      <c r="G73" s="136"/>
      <c r="H73" s="19" t="s">
        <v>19</v>
      </c>
      <c r="I73" s="20">
        <f>SUM(I67:I72)</f>
        <v>0</v>
      </c>
      <c r="J73" s="22" t="e">
        <f>SUM(J67:J72)</f>
        <v>#DIV/0!</v>
      </c>
      <c r="K73" s="203">
        <f>SUM(K67:K72)</f>
        <v>0</v>
      </c>
      <c r="L73" s="212" t="e">
        <f>SUM(L67:L72)</f>
        <v>#DIV/0!</v>
      </c>
    </row>
    <row r="74" spans="1:14" ht="13.8" thickBot="1" x14ac:dyDescent="0.3">
      <c r="A74" s="277"/>
      <c r="B74" s="278"/>
      <c r="C74" s="278"/>
      <c r="D74" s="278"/>
      <c r="E74" s="279"/>
      <c r="F74" s="2"/>
      <c r="G74" s="2"/>
      <c r="H74" s="277"/>
      <c r="I74" s="278"/>
      <c r="J74" s="278"/>
      <c r="K74" s="278"/>
      <c r="L74" s="279"/>
    </row>
    <row r="75" spans="1:14" x14ac:dyDescent="0.25">
      <c r="A75" s="280" t="s">
        <v>0</v>
      </c>
      <c r="B75" s="281"/>
      <c r="C75" s="281"/>
      <c r="D75" s="281"/>
      <c r="E75" s="282"/>
      <c r="F75" s="114"/>
      <c r="G75" s="114"/>
      <c r="H75" s="280" t="s">
        <v>1</v>
      </c>
      <c r="I75" s="281"/>
      <c r="J75" s="281"/>
      <c r="K75" s="281"/>
      <c r="L75" s="282"/>
    </row>
    <row r="76" spans="1:14" x14ac:dyDescent="0.25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x14ac:dyDescent="0.25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x14ac:dyDescent="0.25">
      <c r="A79" s="16" t="s">
        <v>9</v>
      </c>
      <c r="B79" s="11"/>
      <c r="C79" s="12" t="e">
        <f>B79/B85</f>
        <v>#DIV/0!</v>
      </c>
      <c r="D79" s="116"/>
      <c r="E79" s="14" t="e">
        <f>D81/D85</f>
        <v>#DIV/0!</v>
      </c>
      <c r="F79" s="221">
        <f>$O$3</f>
        <v>0</v>
      </c>
      <c r="G79" s="222">
        <f>B79-F79</f>
        <v>0</v>
      </c>
      <c r="H79" s="16" t="s">
        <v>10</v>
      </c>
      <c r="I79" s="11"/>
      <c r="J79" s="12" t="e">
        <f>I79/I85</f>
        <v>#DIV/0!</v>
      </c>
      <c r="K79" s="116"/>
      <c r="L79" s="14" t="e">
        <f>K79/K85</f>
        <v>#DIV/0!</v>
      </c>
      <c r="M79" s="221">
        <f>$T$3</f>
        <v>0</v>
      </c>
      <c r="N79" s="222">
        <f>I79-M79</f>
        <v>0</v>
      </c>
    </row>
    <row r="80" spans="1:14" x14ac:dyDescent="0.25">
      <c r="A80" s="16" t="s">
        <v>11</v>
      </c>
      <c r="B80" s="11"/>
      <c r="C80" s="12" t="e">
        <f>B80/B85</f>
        <v>#DIV/0!</v>
      </c>
      <c r="D80" s="116"/>
      <c r="E80" s="14" t="e">
        <f>D80/D85</f>
        <v>#DIV/0!</v>
      </c>
      <c r="F80" s="221">
        <f>$P$3</f>
        <v>0</v>
      </c>
      <c r="G80" s="222">
        <f t="shared" ref="G80:G83" si="12">B80-F80</f>
        <v>0</v>
      </c>
      <c r="H80" s="16" t="s">
        <v>12</v>
      </c>
      <c r="I80" s="11"/>
      <c r="J80" s="12" t="e">
        <f>I80/I85</f>
        <v>#DIV/0!</v>
      </c>
      <c r="K80" s="116"/>
      <c r="L80" s="14" t="e">
        <f>K80/K85</f>
        <v>#DIV/0!</v>
      </c>
      <c r="M80" s="221">
        <f>$U$3</f>
        <v>0</v>
      </c>
      <c r="N80" s="222">
        <f t="shared" ref="N80:N83" si="13">I80-M80</f>
        <v>0</v>
      </c>
    </row>
    <row r="81" spans="1:14" x14ac:dyDescent="0.25">
      <c r="A81" s="16" t="s">
        <v>13</v>
      </c>
      <c r="B81" s="11"/>
      <c r="C81" s="12" t="e">
        <f>B81/B85</f>
        <v>#DIV/0!</v>
      </c>
      <c r="D81" s="116"/>
      <c r="E81" s="14" t="e">
        <f>D81/D85</f>
        <v>#DIV/0!</v>
      </c>
      <c r="F81" s="221">
        <f>$Q$3</f>
        <v>0</v>
      </c>
      <c r="G81" s="222">
        <f t="shared" si="12"/>
        <v>0</v>
      </c>
      <c r="H81" s="16" t="s">
        <v>14</v>
      </c>
      <c r="I81" s="11"/>
      <c r="J81" s="12" t="e">
        <f>I81/I85</f>
        <v>#DIV/0!</v>
      </c>
      <c r="K81" s="116"/>
      <c r="L81" s="14" t="e">
        <f>K81/K85</f>
        <v>#DIV/0!</v>
      </c>
      <c r="M81" s="221">
        <f>$V$3</f>
        <v>0</v>
      </c>
      <c r="N81" s="222">
        <f t="shared" si="13"/>
        <v>0</v>
      </c>
    </row>
    <row r="82" spans="1:14" x14ac:dyDescent="0.25">
      <c r="A82" s="16" t="s">
        <v>15</v>
      </c>
      <c r="B82" s="11"/>
      <c r="C82" s="12" t="e">
        <f>B82/B85</f>
        <v>#DIV/0!</v>
      </c>
      <c r="D82" s="116"/>
      <c r="E82" s="14" t="e">
        <f>D82/D85</f>
        <v>#DIV/0!</v>
      </c>
      <c r="F82" s="221">
        <f>$R$3</f>
        <v>0</v>
      </c>
      <c r="G82" s="222">
        <f t="shared" si="12"/>
        <v>0</v>
      </c>
      <c r="H82" s="147" t="s">
        <v>16</v>
      </c>
      <c r="I82" s="159"/>
      <c r="J82" s="12" t="e">
        <f>I82/I85</f>
        <v>#DIV/0!</v>
      </c>
      <c r="K82" s="116"/>
      <c r="L82" s="14" t="e">
        <f>K82/K85</f>
        <v>#DIV/0!</v>
      </c>
      <c r="M82" s="221">
        <f>$W$3</f>
        <v>0</v>
      </c>
      <c r="N82" s="222">
        <f t="shared" si="13"/>
        <v>0</v>
      </c>
    </row>
    <row r="83" spans="1:14" x14ac:dyDescent="0.25">
      <c r="A83" s="16" t="s">
        <v>17</v>
      </c>
      <c r="B83" s="11"/>
      <c r="C83" s="12" t="e">
        <f>B83/B85</f>
        <v>#DIV/0!</v>
      </c>
      <c r="D83" s="116"/>
      <c r="E83" s="14" t="e">
        <f>D83/D85</f>
        <v>#DIV/0!</v>
      </c>
      <c r="F83" s="221">
        <f>$S$3</f>
        <v>0</v>
      </c>
      <c r="G83" s="222">
        <f t="shared" si="12"/>
        <v>0</v>
      </c>
      <c r="H83" s="16" t="s">
        <v>18</v>
      </c>
      <c r="I83" s="139"/>
      <c r="J83" s="12" t="e">
        <f>I83/I85</f>
        <v>#DIV/0!</v>
      </c>
      <c r="K83" s="116"/>
      <c r="L83" s="14" t="e">
        <f>K83/K85</f>
        <v>#DIV/0!</v>
      </c>
      <c r="M83" s="221">
        <f>$X$3</f>
        <v>0</v>
      </c>
      <c r="N83" s="222">
        <f t="shared" si="13"/>
        <v>0</v>
      </c>
    </row>
    <row r="84" spans="1:14" ht="13.8" thickBot="1" x14ac:dyDescent="0.3">
      <c r="A84" s="17"/>
      <c r="B84" s="20"/>
      <c r="C84" s="21"/>
      <c r="D84" s="22"/>
      <c r="E84" s="23"/>
      <c r="F84" s="15"/>
      <c r="G84" s="15"/>
      <c r="H84" s="17"/>
      <c r="I84" s="20"/>
      <c r="J84" s="21"/>
      <c r="K84" s="22"/>
      <c r="L84" s="23"/>
    </row>
    <row r="85" spans="1:14" ht="13.8" thickBot="1" x14ac:dyDescent="0.3">
      <c r="A85" s="19" t="s">
        <v>19</v>
      </c>
      <c r="B85" s="20">
        <f>SUM(B79:B84)</f>
        <v>0</v>
      </c>
      <c r="C85" s="22" t="e">
        <f>SUM(C79:C84)</f>
        <v>#DIV/0!</v>
      </c>
      <c r="D85" s="185">
        <f>SUM(D79:D84)</f>
        <v>0</v>
      </c>
      <c r="E85" s="212" t="e">
        <f>SUM(E79:E84)</f>
        <v>#DIV/0!</v>
      </c>
      <c r="F85" s="136"/>
      <c r="G85" s="136"/>
      <c r="H85" s="19" t="s">
        <v>19</v>
      </c>
      <c r="I85" s="20">
        <f>SUM(I79:I84)</f>
        <v>0</v>
      </c>
      <c r="J85" s="22" t="e">
        <f>SUM(J79:J84)</f>
        <v>#DIV/0!</v>
      </c>
      <c r="K85" s="185">
        <f>SUM(K79:K84)</f>
        <v>0</v>
      </c>
      <c r="L85" s="212" t="e">
        <f>SUM(L79:L84)</f>
        <v>#DIV/0!</v>
      </c>
    </row>
    <row r="86" spans="1:14" ht="13.8" thickBot="1" x14ac:dyDescent="0.3">
      <c r="A86" s="277"/>
      <c r="B86" s="278"/>
      <c r="C86" s="278"/>
      <c r="D86" s="278"/>
      <c r="E86" s="279"/>
      <c r="F86" s="2"/>
      <c r="G86" s="2"/>
      <c r="H86" s="277"/>
      <c r="I86" s="278"/>
      <c r="J86" s="278"/>
      <c r="K86" s="278"/>
      <c r="L86" s="279"/>
    </row>
    <row r="87" spans="1:14" x14ac:dyDescent="0.25">
      <c r="A87" s="280" t="s">
        <v>0</v>
      </c>
      <c r="B87" s="281"/>
      <c r="C87" s="281"/>
      <c r="D87" s="281"/>
      <c r="E87" s="282"/>
      <c r="F87" s="2"/>
      <c r="G87" s="2"/>
      <c r="H87" s="280" t="s">
        <v>1</v>
      </c>
      <c r="I87" s="281"/>
      <c r="J87" s="281"/>
      <c r="K87" s="281"/>
      <c r="L87" s="282"/>
    </row>
    <row r="88" spans="1:14" x14ac:dyDescent="0.25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x14ac:dyDescent="0.25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x14ac:dyDescent="0.25">
      <c r="A91" s="16" t="s">
        <v>9</v>
      </c>
      <c r="B91" s="11"/>
      <c r="C91" s="12" t="e">
        <f>B91/B97</f>
        <v>#DIV/0!</v>
      </c>
      <c r="D91" s="116"/>
      <c r="E91" s="14" t="e">
        <f>D93/D97</f>
        <v>#DIV/0!</v>
      </c>
      <c r="F91" s="221">
        <f>$O$3</f>
        <v>0</v>
      </c>
      <c r="G91" s="222">
        <f>B91-F91</f>
        <v>0</v>
      </c>
      <c r="H91" s="16" t="s">
        <v>10</v>
      </c>
      <c r="I91" s="157"/>
      <c r="J91" s="12" t="e">
        <f>I91/I97</f>
        <v>#DIV/0!</v>
      </c>
      <c r="K91" s="146"/>
      <c r="L91" s="14" t="e">
        <f>K91/K97</f>
        <v>#DIV/0!</v>
      </c>
      <c r="M91" s="221">
        <f>$T$3</f>
        <v>0</v>
      </c>
      <c r="N91" s="222">
        <f>I91-M91</f>
        <v>0</v>
      </c>
    </row>
    <row r="92" spans="1:14" x14ac:dyDescent="0.25">
      <c r="A92" s="16" t="s">
        <v>11</v>
      </c>
      <c r="B92" s="11"/>
      <c r="C92" s="12" t="e">
        <f>B92/B97</f>
        <v>#DIV/0!</v>
      </c>
      <c r="D92" s="116"/>
      <c r="E92" s="14" t="e">
        <f>D92/D97</f>
        <v>#DIV/0!</v>
      </c>
      <c r="F92" s="221">
        <f>$P$3</f>
        <v>0</v>
      </c>
      <c r="G92" s="222">
        <f t="shared" ref="G92:G95" si="14">B92-F92</f>
        <v>0</v>
      </c>
      <c r="H92" s="16" t="s">
        <v>12</v>
      </c>
      <c r="I92" s="11"/>
      <c r="J92" s="12" t="e">
        <f>I92/I97</f>
        <v>#DIV/0!</v>
      </c>
      <c r="K92" s="116"/>
      <c r="L92" s="14" t="e">
        <f>K92/K97</f>
        <v>#DIV/0!</v>
      </c>
      <c r="M92" s="221">
        <f>$U$3</f>
        <v>0</v>
      </c>
      <c r="N92" s="222">
        <f t="shared" ref="N92:N95" si="15">I92-M92</f>
        <v>0</v>
      </c>
    </row>
    <row r="93" spans="1:14" x14ac:dyDescent="0.25">
      <c r="A93" s="16" t="s">
        <v>13</v>
      </c>
      <c r="B93" s="11"/>
      <c r="C93" s="12" t="e">
        <f>B93/B97</f>
        <v>#DIV/0!</v>
      </c>
      <c r="D93" s="116"/>
      <c r="E93" s="14" t="e">
        <f>D93/D97</f>
        <v>#DIV/0!</v>
      </c>
      <c r="F93" s="221">
        <f>$Q$3</f>
        <v>0</v>
      </c>
      <c r="G93" s="222">
        <f t="shared" si="14"/>
        <v>0</v>
      </c>
      <c r="H93" s="16" t="s">
        <v>14</v>
      </c>
      <c r="I93" s="11"/>
      <c r="J93" s="12" t="e">
        <f>I93/I97</f>
        <v>#DIV/0!</v>
      </c>
      <c r="K93" s="116"/>
      <c r="L93" s="14" t="e">
        <f>K93/K97</f>
        <v>#DIV/0!</v>
      </c>
      <c r="M93" s="221">
        <f>$V$3</f>
        <v>0</v>
      </c>
      <c r="N93" s="222">
        <f t="shared" si="15"/>
        <v>0</v>
      </c>
    </row>
    <row r="94" spans="1:14" x14ac:dyDescent="0.25">
      <c r="A94" s="16" t="s">
        <v>15</v>
      </c>
      <c r="B94" s="11"/>
      <c r="C94" s="12" t="e">
        <f>B94/B97</f>
        <v>#DIV/0!</v>
      </c>
      <c r="D94" s="116"/>
      <c r="E94" s="14" t="e">
        <f>D94/D97</f>
        <v>#DIV/0!</v>
      </c>
      <c r="F94" s="221">
        <f>$R$3</f>
        <v>0</v>
      </c>
      <c r="G94" s="222">
        <f t="shared" si="14"/>
        <v>0</v>
      </c>
      <c r="H94" s="147" t="s">
        <v>16</v>
      </c>
      <c r="I94" s="159"/>
      <c r="J94" s="12" t="e">
        <f>I94/I97</f>
        <v>#DIV/0!</v>
      </c>
      <c r="K94" s="116"/>
      <c r="L94" s="14" t="e">
        <f>K94/K97</f>
        <v>#DIV/0!</v>
      </c>
      <c r="M94" s="221">
        <f>$W$3</f>
        <v>0</v>
      </c>
      <c r="N94" s="222">
        <f t="shared" si="15"/>
        <v>0</v>
      </c>
    </row>
    <row r="95" spans="1:14" x14ac:dyDescent="0.25">
      <c r="A95" s="16" t="s">
        <v>17</v>
      </c>
      <c r="B95" s="159"/>
      <c r="C95" s="12" t="e">
        <f>B95/B97</f>
        <v>#DIV/0!</v>
      </c>
      <c r="D95" s="116"/>
      <c r="E95" s="14" t="e">
        <f>D95/D97</f>
        <v>#DIV/0!</v>
      </c>
      <c r="F95" s="221">
        <f>$S$3</f>
        <v>0</v>
      </c>
      <c r="G95" s="222">
        <f t="shared" si="14"/>
        <v>0</v>
      </c>
      <c r="H95" s="16" t="s">
        <v>18</v>
      </c>
      <c r="I95" s="11"/>
      <c r="J95" s="12" t="e">
        <f>I95/I97</f>
        <v>#DIV/0!</v>
      </c>
      <c r="K95" s="116"/>
      <c r="L95" s="14" t="e">
        <f>K95/K97</f>
        <v>#DIV/0!</v>
      </c>
      <c r="M95" s="221">
        <f>$X$3</f>
        <v>0</v>
      </c>
      <c r="N95" s="222">
        <f t="shared" si="15"/>
        <v>0</v>
      </c>
    </row>
    <row r="96" spans="1:14" ht="13.8" thickBot="1" x14ac:dyDescent="0.3">
      <c r="A96" s="17"/>
      <c r="B96" s="20"/>
      <c r="C96" s="21"/>
      <c r="D96" s="22"/>
      <c r="E96" s="23"/>
      <c r="F96" s="15"/>
      <c r="G96" s="15"/>
      <c r="H96" s="17"/>
      <c r="I96" s="20"/>
      <c r="J96" s="21"/>
      <c r="K96" s="22"/>
      <c r="L96" s="23"/>
    </row>
    <row r="97" spans="1:14" ht="13.8" thickBot="1" x14ac:dyDescent="0.3">
      <c r="A97" s="19" t="s">
        <v>19</v>
      </c>
      <c r="B97" s="20">
        <f>SUM(B91:B96)</f>
        <v>0</v>
      </c>
      <c r="C97" s="22" t="e">
        <f>SUM(C91:C96)</f>
        <v>#DIV/0!</v>
      </c>
      <c r="D97" s="185">
        <f>SUM(D91:D96)</f>
        <v>0</v>
      </c>
      <c r="E97" s="212" t="e">
        <f>SUM(E91:E96)</f>
        <v>#DIV/0!</v>
      </c>
      <c r="F97" s="136"/>
      <c r="G97" s="136"/>
      <c r="H97" s="19" t="s">
        <v>19</v>
      </c>
      <c r="I97" s="20">
        <f>SUM(I91:I96)</f>
        <v>0</v>
      </c>
      <c r="J97" s="22" t="e">
        <f>SUM(J91:J96)</f>
        <v>#DIV/0!</v>
      </c>
      <c r="K97" s="185">
        <f>SUM(K91:K96)</f>
        <v>0</v>
      </c>
      <c r="L97" s="212" t="e">
        <f>SUM(L91:L96)</f>
        <v>#DIV/0!</v>
      </c>
    </row>
    <row r="98" spans="1:14" ht="13.8" thickBot="1" x14ac:dyDescent="0.3">
      <c r="A98" s="277"/>
      <c r="B98" s="278"/>
      <c r="C98" s="278"/>
      <c r="D98" s="278"/>
      <c r="E98" s="279"/>
      <c r="F98" s="2"/>
      <c r="G98" s="2"/>
      <c r="H98" s="277"/>
      <c r="I98" s="278"/>
      <c r="J98" s="278"/>
      <c r="K98" s="278"/>
      <c r="L98" s="279"/>
    </row>
    <row r="99" spans="1:14" x14ac:dyDescent="0.25">
      <c r="A99" s="280" t="s">
        <v>0</v>
      </c>
      <c r="B99" s="281"/>
      <c r="C99" s="281"/>
      <c r="D99" s="281"/>
      <c r="E99" s="282"/>
      <c r="F99" s="2"/>
      <c r="G99" s="2"/>
      <c r="H99" s="280" t="s">
        <v>1</v>
      </c>
      <c r="I99" s="281"/>
      <c r="J99" s="281"/>
      <c r="K99" s="281"/>
      <c r="L99" s="282"/>
    </row>
    <row r="100" spans="1:14" x14ac:dyDescent="0.25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x14ac:dyDescent="0.25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x14ac:dyDescent="0.25">
      <c r="A103" s="16" t="s">
        <v>9</v>
      </c>
      <c r="B103" s="11"/>
      <c r="C103" s="12" t="e">
        <f>B103/B109</f>
        <v>#DIV/0!</v>
      </c>
      <c r="D103" s="116"/>
      <c r="E103" s="14" t="e">
        <f>D105/D109</f>
        <v>#DIV/0!</v>
      </c>
      <c r="F103" s="221">
        <f>$O$3</f>
        <v>0</v>
      </c>
      <c r="G103" s="222">
        <f>B103-F103</f>
        <v>0</v>
      </c>
      <c r="H103" s="16" t="s">
        <v>10</v>
      </c>
      <c r="I103" s="11"/>
      <c r="J103" s="12" t="e">
        <f>I103/I109</f>
        <v>#DIV/0!</v>
      </c>
      <c r="K103" s="116"/>
      <c r="L103" s="14" t="e">
        <f>K103/K109</f>
        <v>#DIV/0!</v>
      </c>
      <c r="M103" s="221">
        <f>$T$3</f>
        <v>0</v>
      </c>
      <c r="N103" s="222">
        <f>I103-M103</f>
        <v>0</v>
      </c>
    </row>
    <row r="104" spans="1:14" x14ac:dyDescent="0.25">
      <c r="A104" s="16" t="s">
        <v>11</v>
      </c>
      <c r="B104" s="11"/>
      <c r="C104" s="12" t="e">
        <f>B104/B109</f>
        <v>#DIV/0!</v>
      </c>
      <c r="D104" s="116"/>
      <c r="E104" s="14" t="e">
        <f>D104/D109</f>
        <v>#DIV/0!</v>
      </c>
      <c r="F104" s="221">
        <f>$P$3</f>
        <v>0</v>
      </c>
      <c r="G104" s="222">
        <f t="shared" ref="G104:G107" si="16">B104-F104</f>
        <v>0</v>
      </c>
      <c r="H104" s="16" t="s">
        <v>12</v>
      </c>
      <c r="I104" s="11"/>
      <c r="J104" s="12" t="e">
        <f>I104/I109</f>
        <v>#DIV/0!</v>
      </c>
      <c r="K104" s="116"/>
      <c r="L104" s="14" t="e">
        <f>K104/K109</f>
        <v>#DIV/0!</v>
      </c>
      <c r="M104" s="221">
        <f>$U$3</f>
        <v>0</v>
      </c>
      <c r="N104" s="222">
        <f t="shared" ref="N104:N107" si="17">I104-M104</f>
        <v>0</v>
      </c>
    </row>
    <row r="105" spans="1:14" x14ac:dyDescent="0.25">
      <c r="A105" s="16" t="s">
        <v>13</v>
      </c>
      <c r="B105" s="11"/>
      <c r="C105" s="12" t="e">
        <f>B105/B109</f>
        <v>#DIV/0!</v>
      </c>
      <c r="D105" s="116"/>
      <c r="E105" s="14" t="e">
        <f>D105/D109</f>
        <v>#DIV/0!</v>
      </c>
      <c r="F105" s="221">
        <f>$Q$3</f>
        <v>0</v>
      </c>
      <c r="G105" s="222">
        <f t="shared" si="16"/>
        <v>0</v>
      </c>
      <c r="H105" s="16" t="s">
        <v>14</v>
      </c>
      <c r="I105" s="159"/>
      <c r="J105" s="12" t="e">
        <f>I105/I109</f>
        <v>#DIV/0!</v>
      </c>
      <c r="K105" s="116"/>
      <c r="L105" s="14" t="e">
        <f>K105/K109</f>
        <v>#DIV/0!</v>
      </c>
      <c r="M105" s="221">
        <f>$V$3</f>
        <v>0</v>
      </c>
      <c r="N105" s="222">
        <f t="shared" si="17"/>
        <v>0</v>
      </c>
    </row>
    <row r="106" spans="1:14" x14ac:dyDescent="0.25">
      <c r="A106" s="16" t="s">
        <v>15</v>
      </c>
      <c r="B106" s="11"/>
      <c r="C106" s="12" t="e">
        <f>B106/B109</f>
        <v>#DIV/0!</v>
      </c>
      <c r="D106" s="116"/>
      <c r="E106" s="14" t="e">
        <f>D106/D109</f>
        <v>#DIV/0!</v>
      </c>
      <c r="F106" s="221">
        <f>$R$3</f>
        <v>0</v>
      </c>
      <c r="G106" s="222">
        <f t="shared" si="16"/>
        <v>0</v>
      </c>
      <c r="H106" s="147" t="s">
        <v>16</v>
      </c>
      <c r="I106" s="159"/>
      <c r="J106" s="12" t="e">
        <f>I106/I109</f>
        <v>#DIV/0!</v>
      </c>
      <c r="K106" s="116"/>
      <c r="L106" s="14" t="e">
        <f>K106/K109</f>
        <v>#DIV/0!</v>
      </c>
      <c r="M106" s="221">
        <f>$W$3</f>
        <v>0</v>
      </c>
      <c r="N106" s="222">
        <f t="shared" si="17"/>
        <v>0</v>
      </c>
    </row>
    <row r="107" spans="1:14" x14ac:dyDescent="0.25">
      <c r="A107" s="16" t="s">
        <v>17</v>
      </c>
      <c r="B107" s="11"/>
      <c r="C107" s="12" t="e">
        <f>B107/B109</f>
        <v>#DIV/0!</v>
      </c>
      <c r="D107" s="116"/>
      <c r="E107" s="14" t="e">
        <f>D107/D109</f>
        <v>#DIV/0!</v>
      </c>
      <c r="F107" s="221">
        <f>$S$3</f>
        <v>0</v>
      </c>
      <c r="G107" s="222">
        <f t="shared" si="16"/>
        <v>0</v>
      </c>
      <c r="H107" s="16" t="s">
        <v>18</v>
      </c>
      <c r="I107" s="11"/>
      <c r="J107" s="12" t="e">
        <f>I107/I109</f>
        <v>#DIV/0!</v>
      </c>
      <c r="K107" s="116"/>
      <c r="L107" s="14" t="e">
        <f>K107/K109</f>
        <v>#DIV/0!</v>
      </c>
      <c r="M107" s="221">
        <f>$X$3</f>
        <v>0</v>
      </c>
      <c r="N107" s="222">
        <f t="shared" si="17"/>
        <v>0</v>
      </c>
    </row>
    <row r="108" spans="1:14" ht="13.8" thickBot="1" x14ac:dyDescent="0.3">
      <c r="A108" s="17"/>
      <c r="B108" s="20"/>
      <c r="C108" s="21"/>
      <c r="D108" s="22"/>
      <c r="E108" s="23"/>
      <c r="F108" s="15"/>
      <c r="G108" s="15"/>
      <c r="H108" s="17"/>
      <c r="I108" s="20"/>
      <c r="J108" s="21"/>
      <c r="K108" s="22"/>
      <c r="L108" s="23"/>
    </row>
    <row r="109" spans="1:14" ht="13.8" thickBot="1" x14ac:dyDescent="0.3">
      <c r="A109" s="19" t="s">
        <v>19</v>
      </c>
      <c r="B109" s="20">
        <f>SUM(B103:B108)</f>
        <v>0</v>
      </c>
      <c r="C109" s="22" t="e">
        <f>SUM(C103:C108)</f>
        <v>#DIV/0!</v>
      </c>
      <c r="D109" s="185">
        <f>SUM(D103:D108)</f>
        <v>0</v>
      </c>
      <c r="E109" s="212" t="e">
        <f>SUM(E103:E108)</f>
        <v>#DIV/0!</v>
      </c>
      <c r="F109" s="136"/>
      <c r="G109" s="136"/>
      <c r="H109" s="19" t="s">
        <v>19</v>
      </c>
      <c r="I109" s="20">
        <f>SUM(I103:I108)</f>
        <v>0</v>
      </c>
      <c r="J109" s="22" t="e">
        <f>SUM(J103:J108)</f>
        <v>#DIV/0!</v>
      </c>
      <c r="K109" s="185">
        <f>SUM(K103:K108)</f>
        <v>0</v>
      </c>
      <c r="L109" s="212" t="e">
        <f>SUM(L103:L108)</f>
        <v>#DIV/0!</v>
      </c>
    </row>
    <row r="110" spans="1:14" ht="13.8" thickBot="1" x14ac:dyDescent="0.3">
      <c r="A110" s="277"/>
      <c r="B110" s="278"/>
      <c r="C110" s="278"/>
      <c r="D110" s="278"/>
      <c r="E110" s="279"/>
      <c r="F110" s="2"/>
      <c r="G110" s="2"/>
      <c r="H110" s="277"/>
      <c r="I110" s="278"/>
      <c r="J110" s="278"/>
      <c r="K110" s="278"/>
      <c r="L110" s="279"/>
    </row>
    <row r="111" spans="1:14" x14ac:dyDescent="0.25">
      <c r="A111" s="280" t="s">
        <v>0</v>
      </c>
      <c r="B111" s="281"/>
      <c r="C111" s="281"/>
      <c r="D111" s="281"/>
      <c r="E111" s="282"/>
      <c r="F111" s="114"/>
      <c r="G111" s="114"/>
      <c r="H111" s="280" t="s">
        <v>1</v>
      </c>
      <c r="I111" s="281"/>
      <c r="J111" s="281"/>
      <c r="K111" s="281"/>
      <c r="L111" s="282"/>
    </row>
    <row r="112" spans="1:14" x14ac:dyDescent="0.25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x14ac:dyDescent="0.25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x14ac:dyDescent="0.25">
      <c r="A115" s="16" t="s">
        <v>9</v>
      </c>
      <c r="B115" s="11"/>
      <c r="C115" s="12" t="e">
        <f>B115/B121</f>
        <v>#DIV/0!</v>
      </c>
      <c r="D115" s="116"/>
      <c r="E115" s="14" t="e">
        <f>D117/D121</f>
        <v>#DIV/0!</v>
      </c>
      <c r="F115" s="221">
        <f>$O$3</f>
        <v>0</v>
      </c>
      <c r="G115" s="222">
        <f>B115-F115</f>
        <v>0</v>
      </c>
      <c r="H115" s="16" t="s">
        <v>10</v>
      </c>
      <c r="I115" s="11"/>
      <c r="J115" s="12" t="e">
        <f>I115/I121</f>
        <v>#DIV/0!</v>
      </c>
      <c r="K115" s="116"/>
      <c r="L115" s="14" t="e">
        <f>K115/K121</f>
        <v>#DIV/0!</v>
      </c>
      <c r="M115" s="221">
        <f>$T$3</f>
        <v>0</v>
      </c>
      <c r="N115" s="222">
        <f>I115-M115</f>
        <v>0</v>
      </c>
    </row>
    <row r="116" spans="1:14" x14ac:dyDescent="0.25">
      <c r="A116" s="16" t="s">
        <v>11</v>
      </c>
      <c r="B116" s="11"/>
      <c r="C116" s="12" t="e">
        <f>B116/B121</f>
        <v>#DIV/0!</v>
      </c>
      <c r="D116" s="116"/>
      <c r="E116" s="14" t="e">
        <f>D116/D121</f>
        <v>#DIV/0!</v>
      </c>
      <c r="F116" s="221">
        <f>$P$3</f>
        <v>0</v>
      </c>
      <c r="G116" s="222">
        <f t="shared" ref="G116:G119" si="18">B116-F116</f>
        <v>0</v>
      </c>
      <c r="H116" s="16" t="s">
        <v>12</v>
      </c>
      <c r="I116" s="11"/>
      <c r="J116" s="12" t="e">
        <f>I116/I121</f>
        <v>#DIV/0!</v>
      </c>
      <c r="K116" s="116"/>
      <c r="L116" s="14" t="e">
        <f>K116/K121</f>
        <v>#DIV/0!</v>
      </c>
      <c r="M116" s="221">
        <f>$U$3</f>
        <v>0</v>
      </c>
      <c r="N116" s="222">
        <f t="shared" ref="N116:N119" si="19">I116-M116</f>
        <v>0</v>
      </c>
    </row>
    <row r="117" spans="1:14" x14ac:dyDescent="0.25">
      <c r="A117" s="16" t="s">
        <v>13</v>
      </c>
      <c r="B117" s="11"/>
      <c r="C117" s="12" t="e">
        <f>B117/B121</f>
        <v>#DIV/0!</v>
      </c>
      <c r="D117" s="116"/>
      <c r="E117" s="14" t="e">
        <f>D117/D121</f>
        <v>#DIV/0!</v>
      </c>
      <c r="F117" s="221">
        <f>$Q$3</f>
        <v>0</v>
      </c>
      <c r="G117" s="222">
        <f t="shared" si="18"/>
        <v>0</v>
      </c>
      <c r="H117" s="16" t="s">
        <v>14</v>
      </c>
      <c r="I117" s="11"/>
      <c r="J117" s="12" t="e">
        <f>I117/I121</f>
        <v>#DIV/0!</v>
      </c>
      <c r="K117" s="116"/>
      <c r="L117" s="14" t="e">
        <f>K117/K121</f>
        <v>#DIV/0!</v>
      </c>
      <c r="M117" s="221">
        <f>$V$3</f>
        <v>0</v>
      </c>
      <c r="N117" s="222">
        <f t="shared" si="19"/>
        <v>0</v>
      </c>
    </row>
    <row r="118" spans="1:14" x14ac:dyDescent="0.25">
      <c r="A118" s="16" t="s">
        <v>15</v>
      </c>
      <c r="B118" s="11"/>
      <c r="C118" s="12" t="e">
        <f>B118/B121</f>
        <v>#DIV/0!</v>
      </c>
      <c r="D118" s="116"/>
      <c r="E118" s="14" t="e">
        <f>D118/D121</f>
        <v>#DIV/0!</v>
      </c>
      <c r="F118" s="221">
        <f>$R$3</f>
        <v>0</v>
      </c>
      <c r="G118" s="222">
        <f t="shared" si="18"/>
        <v>0</v>
      </c>
      <c r="H118" s="147" t="s">
        <v>16</v>
      </c>
      <c r="I118" s="11"/>
      <c r="J118" s="12" t="e">
        <f>I118/I121</f>
        <v>#DIV/0!</v>
      </c>
      <c r="K118" s="116"/>
      <c r="L118" s="14" t="e">
        <f>K118/K121</f>
        <v>#DIV/0!</v>
      </c>
      <c r="M118" s="221">
        <f>$W$3</f>
        <v>0</v>
      </c>
      <c r="N118" s="222">
        <f t="shared" si="19"/>
        <v>0</v>
      </c>
    </row>
    <row r="119" spans="1:14" x14ac:dyDescent="0.25">
      <c r="A119" s="16" t="s">
        <v>17</v>
      </c>
      <c r="B119" s="11"/>
      <c r="C119" s="12" t="e">
        <f>B119/B121</f>
        <v>#DIV/0!</v>
      </c>
      <c r="D119" s="116"/>
      <c r="E119" s="14" t="e">
        <f>D119/D121</f>
        <v>#DIV/0!</v>
      </c>
      <c r="F119" s="221">
        <f>$S$3</f>
        <v>0</v>
      </c>
      <c r="G119" s="222">
        <f t="shared" si="18"/>
        <v>0</v>
      </c>
      <c r="H119" s="16" t="s">
        <v>18</v>
      </c>
      <c r="I119" s="11"/>
      <c r="J119" s="12" t="e">
        <f>I119/I121</f>
        <v>#DIV/0!</v>
      </c>
      <c r="K119" s="116"/>
      <c r="L119" s="14" t="e">
        <f>K119/K121</f>
        <v>#DIV/0!</v>
      </c>
      <c r="M119" s="221">
        <f>$X$3</f>
        <v>0</v>
      </c>
      <c r="N119" s="222">
        <f t="shared" si="19"/>
        <v>0</v>
      </c>
    </row>
    <row r="120" spans="1:14" ht="13.8" thickBot="1" x14ac:dyDescent="0.3">
      <c r="A120" s="17"/>
      <c r="B120" s="20"/>
      <c r="C120" s="21"/>
      <c r="D120" s="22"/>
      <c r="E120" s="23"/>
      <c r="F120" s="15"/>
      <c r="G120" s="15"/>
      <c r="H120" s="17"/>
      <c r="I120" s="20"/>
      <c r="J120" s="21"/>
      <c r="K120" s="22"/>
      <c r="L120" s="23"/>
    </row>
    <row r="121" spans="1:14" ht="13.8" thickBot="1" x14ac:dyDescent="0.3">
      <c r="A121" s="19" t="s">
        <v>19</v>
      </c>
      <c r="B121" s="20">
        <f>SUM(B115:B120)</f>
        <v>0</v>
      </c>
      <c r="C121" s="22" t="e">
        <f>SUM(C115:C120)</f>
        <v>#DIV/0!</v>
      </c>
      <c r="D121" s="185">
        <f>SUM(D115:D120)</f>
        <v>0</v>
      </c>
      <c r="E121" s="212" t="e">
        <f>SUM(E115:E120)</f>
        <v>#DIV/0!</v>
      </c>
      <c r="F121" s="136"/>
      <c r="G121" s="136"/>
      <c r="H121" s="19" t="s">
        <v>19</v>
      </c>
      <c r="I121" s="20">
        <f>SUM(I115:I120)</f>
        <v>0</v>
      </c>
      <c r="J121" s="22" t="e">
        <f>SUM(J115:J120)</f>
        <v>#DIV/0!</v>
      </c>
      <c r="K121" s="185">
        <f>SUM(K115:K120)</f>
        <v>0</v>
      </c>
      <c r="L121" s="212" t="e">
        <f>SUM(L115:L120)</f>
        <v>#DIV/0!</v>
      </c>
    </row>
    <row r="122" spans="1:14" ht="13.8" thickBot="1" x14ac:dyDescent="0.3">
      <c r="A122" s="277"/>
      <c r="B122" s="278"/>
      <c r="C122" s="278"/>
      <c r="D122" s="278"/>
      <c r="E122" s="279"/>
      <c r="F122" s="2"/>
      <c r="G122" s="2"/>
      <c r="H122" s="277"/>
      <c r="I122" s="278"/>
      <c r="J122" s="278"/>
      <c r="K122" s="278"/>
      <c r="L122" s="279"/>
    </row>
    <row r="123" spans="1:14" x14ac:dyDescent="0.25">
      <c r="A123" s="280" t="s">
        <v>0</v>
      </c>
      <c r="B123" s="281"/>
      <c r="C123" s="281"/>
      <c r="D123" s="281"/>
      <c r="E123" s="282"/>
      <c r="F123" s="2"/>
      <c r="G123" s="2"/>
      <c r="H123" s="280" t="s">
        <v>1</v>
      </c>
      <c r="I123" s="281"/>
      <c r="J123" s="281"/>
      <c r="K123" s="281"/>
      <c r="L123" s="282"/>
    </row>
    <row r="124" spans="1:14" x14ac:dyDescent="0.25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x14ac:dyDescent="0.25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x14ac:dyDescent="0.25">
      <c r="A127" s="16" t="s">
        <v>9</v>
      </c>
      <c r="B127" s="11"/>
      <c r="C127" s="12" t="e">
        <f>B127/B133</f>
        <v>#DIV/0!</v>
      </c>
      <c r="D127" s="116"/>
      <c r="E127" s="14" t="e">
        <f>D129/D133</f>
        <v>#DIV/0!</v>
      </c>
      <c r="F127" s="221">
        <f>$O$3</f>
        <v>0</v>
      </c>
      <c r="G127" s="222">
        <f>B127-F127</f>
        <v>0</v>
      </c>
      <c r="H127" s="16" t="s">
        <v>10</v>
      </c>
      <c r="I127" s="11"/>
      <c r="J127" s="12" t="e">
        <f>I127/I133</f>
        <v>#DIV/0!</v>
      </c>
      <c r="K127" s="116"/>
      <c r="L127" s="14" t="e">
        <f>K127/K133</f>
        <v>#DIV/0!</v>
      </c>
      <c r="M127" s="221">
        <f>$T$3</f>
        <v>0</v>
      </c>
      <c r="N127" s="222">
        <f>I127-M127</f>
        <v>0</v>
      </c>
    </row>
    <row r="128" spans="1:14" x14ac:dyDescent="0.25">
      <c r="A128" s="16" t="s">
        <v>11</v>
      </c>
      <c r="B128" s="11"/>
      <c r="C128" s="12" t="e">
        <f>B128/B133</f>
        <v>#DIV/0!</v>
      </c>
      <c r="D128" s="116"/>
      <c r="E128" s="14" t="e">
        <f>D128/D133</f>
        <v>#DIV/0!</v>
      </c>
      <c r="F128" s="221">
        <f>$P$3</f>
        <v>0</v>
      </c>
      <c r="G128" s="222">
        <f t="shared" ref="G128:G131" si="20">B128-F128</f>
        <v>0</v>
      </c>
      <c r="H128" s="16" t="s">
        <v>12</v>
      </c>
      <c r="I128" s="11"/>
      <c r="J128" s="12" t="e">
        <f>I128/I133</f>
        <v>#DIV/0!</v>
      </c>
      <c r="K128" s="116"/>
      <c r="L128" s="14" t="e">
        <f>K128/K133</f>
        <v>#DIV/0!</v>
      </c>
      <c r="M128" s="221">
        <f>$U$3</f>
        <v>0</v>
      </c>
      <c r="N128" s="222">
        <f t="shared" ref="N128:N131" si="21">I128-M128</f>
        <v>0</v>
      </c>
    </row>
    <row r="129" spans="1:14" x14ac:dyDescent="0.25">
      <c r="A129" s="16" t="s">
        <v>13</v>
      </c>
      <c r="B129" s="11"/>
      <c r="C129" s="12" t="e">
        <f>B129/B133</f>
        <v>#DIV/0!</v>
      </c>
      <c r="D129" s="116"/>
      <c r="E129" s="14" t="e">
        <f>D129/D133</f>
        <v>#DIV/0!</v>
      </c>
      <c r="F129" s="221">
        <f>$Q$3</f>
        <v>0</v>
      </c>
      <c r="G129" s="222">
        <f t="shared" si="20"/>
        <v>0</v>
      </c>
      <c r="H129" s="16" t="s">
        <v>14</v>
      </c>
      <c r="I129" s="11"/>
      <c r="J129" s="12" t="e">
        <f>I129/I133</f>
        <v>#DIV/0!</v>
      </c>
      <c r="K129" s="116"/>
      <c r="L129" s="14" t="e">
        <f>K129/K133</f>
        <v>#DIV/0!</v>
      </c>
      <c r="M129" s="221">
        <f>$V$3</f>
        <v>0</v>
      </c>
      <c r="N129" s="222">
        <f t="shared" si="21"/>
        <v>0</v>
      </c>
    </row>
    <row r="130" spans="1:14" x14ac:dyDescent="0.25">
      <c r="A130" s="16" t="s">
        <v>15</v>
      </c>
      <c r="B130" s="11"/>
      <c r="C130" s="12" t="e">
        <f>B130/B133</f>
        <v>#DIV/0!</v>
      </c>
      <c r="D130" s="116"/>
      <c r="E130" s="14" t="e">
        <f>D130/D133</f>
        <v>#DIV/0!</v>
      </c>
      <c r="F130" s="221">
        <f>$R$3</f>
        <v>0</v>
      </c>
      <c r="G130" s="222">
        <f t="shared" si="20"/>
        <v>0</v>
      </c>
      <c r="H130" s="147" t="s">
        <v>16</v>
      </c>
      <c r="I130" s="11"/>
      <c r="J130" s="12" t="e">
        <f>I130/I133</f>
        <v>#DIV/0!</v>
      </c>
      <c r="K130" s="116"/>
      <c r="L130" s="14" t="e">
        <f>K130/K133</f>
        <v>#DIV/0!</v>
      </c>
      <c r="M130" s="221">
        <f>$W$3</f>
        <v>0</v>
      </c>
      <c r="N130" s="222">
        <f t="shared" si="21"/>
        <v>0</v>
      </c>
    </row>
    <row r="131" spans="1:14" x14ac:dyDescent="0.25">
      <c r="A131" s="16" t="s">
        <v>17</v>
      </c>
      <c r="B131" s="11"/>
      <c r="C131" s="12" t="e">
        <f>B131/B133</f>
        <v>#DIV/0!</v>
      </c>
      <c r="D131" s="116"/>
      <c r="E131" s="14" t="e">
        <f>D131/D133</f>
        <v>#DIV/0!</v>
      </c>
      <c r="F131" s="221">
        <f>$S$3</f>
        <v>0</v>
      </c>
      <c r="G131" s="222">
        <f t="shared" si="20"/>
        <v>0</v>
      </c>
      <c r="H131" s="16" t="s">
        <v>18</v>
      </c>
      <c r="I131" s="11"/>
      <c r="J131" s="12" t="e">
        <f>I131/I133</f>
        <v>#DIV/0!</v>
      </c>
      <c r="K131" s="116"/>
      <c r="L131" s="14" t="e">
        <f>K131/K133</f>
        <v>#DIV/0!</v>
      </c>
      <c r="M131" s="221">
        <f>$X$3</f>
        <v>0</v>
      </c>
      <c r="N131" s="222">
        <f t="shared" si="21"/>
        <v>0</v>
      </c>
    </row>
    <row r="132" spans="1:14" ht="13.8" thickBot="1" x14ac:dyDescent="0.3">
      <c r="A132" s="17"/>
      <c r="B132" s="20"/>
      <c r="C132" s="21"/>
      <c r="D132" s="22"/>
      <c r="E132" s="23"/>
      <c r="F132" s="15"/>
      <c r="G132" s="15"/>
      <c r="H132" s="228"/>
      <c r="I132" s="20"/>
      <c r="J132" s="21"/>
      <c r="K132" s="22"/>
      <c r="L132" s="23"/>
    </row>
    <row r="133" spans="1:14" ht="13.8" thickBot="1" x14ac:dyDescent="0.3">
      <c r="A133" s="19" t="s">
        <v>19</v>
      </c>
      <c r="B133" s="20">
        <f>SUM(B127:B132)</f>
        <v>0</v>
      </c>
      <c r="C133" s="22" t="e">
        <f>SUM(C127:C132)</f>
        <v>#DIV/0!</v>
      </c>
      <c r="D133" s="185">
        <f>SUM(D127:D132)</f>
        <v>0</v>
      </c>
      <c r="E133" s="212" t="e">
        <f>SUM(E127:E132)</f>
        <v>#DIV/0!</v>
      </c>
      <c r="F133" s="136"/>
      <c r="G133" s="136"/>
      <c r="H133" s="229" t="s">
        <v>19</v>
      </c>
      <c r="I133" s="230">
        <f>SUM(I127:I132)</f>
        <v>0</v>
      </c>
      <c r="J133" s="231" t="e">
        <f>SUM(J127:J132)</f>
        <v>#DIV/0!</v>
      </c>
      <c r="K133" s="232">
        <f>SUM(K127:K132)</f>
        <v>0</v>
      </c>
      <c r="L133" s="231" t="e">
        <f>SUM(L127:L132)</f>
        <v>#DIV/0!</v>
      </c>
    </row>
    <row r="134" spans="1:14" ht="13.8" thickBot="1" x14ac:dyDescent="0.3">
      <c r="A134" s="274"/>
      <c r="B134" s="275"/>
      <c r="C134" s="275"/>
      <c r="D134" s="275"/>
      <c r="E134" s="276"/>
      <c r="F134" s="2"/>
      <c r="G134" s="2"/>
      <c r="H134" s="277"/>
      <c r="I134" s="278"/>
      <c r="J134" s="278"/>
      <c r="K134" s="278"/>
      <c r="L134" s="279"/>
    </row>
    <row r="135" spans="1:14" x14ac:dyDescent="0.25">
      <c r="A135" s="280" t="s">
        <v>0</v>
      </c>
      <c r="B135" s="281"/>
      <c r="C135" s="281"/>
      <c r="D135" s="281"/>
      <c r="E135" s="282"/>
      <c r="F135" s="2"/>
      <c r="G135" s="2"/>
      <c r="H135" s="280" t="s">
        <v>1</v>
      </c>
      <c r="I135" s="281"/>
      <c r="J135" s="281"/>
      <c r="K135" s="281"/>
      <c r="L135" s="282"/>
    </row>
    <row r="136" spans="1:14" x14ac:dyDescent="0.25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x14ac:dyDescent="0.25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x14ac:dyDescent="0.25">
      <c r="A139" s="16" t="s">
        <v>9</v>
      </c>
      <c r="B139" s="11"/>
      <c r="C139" s="116" t="e">
        <f>B139/B145</f>
        <v>#DIV/0!</v>
      </c>
      <c r="D139" s="116"/>
      <c r="E139" s="211" t="e">
        <f>D141/D145</f>
        <v>#DIV/0!</v>
      </c>
      <c r="F139" s="221">
        <f>$O$3</f>
        <v>0</v>
      </c>
      <c r="G139" s="222">
        <f>B139-F139</f>
        <v>0</v>
      </c>
      <c r="H139" s="16" t="s">
        <v>10</v>
      </c>
      <c r="I139" s="11"/>
      <c r="J139" s="116" t="e">
        <f>I139/I145</f>
        <v>#DIV/0!</v>
      </c>
      <c r="K139" s="116"/>
      <c r="L139" s="211" t="e">
        <f>K139/K145</f>
        <v>#DIV/0!</v>
      </c>
      <c r="M139" s="221">
        <f>$T$3</f>
        <v>0</v>
      </c>
      <c r="N139" s="222">
        <f>I139-M139</f>
        <v>0</v>
      </c>
    </row>
    <row r="140" spans="1:14" x14ac:dyDescent="0.25">
      <c r="A140" s="16" t="s">
        <v>11</v>
      </c>
      <c r="B140" s="11"/>
      <c r="C140" s="116" t="e">
        <f>B140/B145</f>
        <v>#DIV/0!</v>
      </c>
      <c r="D140" s="116"/>
      <c r="E140" s="211" t="e">
        <f>D140/D145</f>
        <v>#DIV/0!</v>
      </c>
      <c r="F140" s="221">
        <f>$P$3</f>
        <v>0</v>
      </c>
      <c r="G140" s="222">
        <f t="shared" ref="G140:G143" si="22">B140-F140</f>
        <v>0</v>
      </c>
      <c r="H140" s="16" t="s">
        <v>12</v>
      </c>
      <c r="I140" s="11"/>
      <c r="J140" s="116" t="e">
        <f>I140/I145</f>
        <v>#DIV/0!</v>
      </c>
      <c r="K140" s="116"/>
      <c r="L140" s="211" t="e">
        <f>K140/K145</f>
        <v>#DIV/0!</v>
      </c>
      <c r="M140" s="221">
        <f>$U$3</f>
        <v>0</v>
      </c>
      <c r="N140" s="222">
        <f t="shared" ref="N140:N143" si="23">I140-M140</f>
        <v>0</v>
      </c>
    </row>
    <row r="141" spans="1:14" x14ac:dyDescent="0.25">
      <c r="A141" s="16" t="s">
        <v>13</v>
      </c>
      <c r="B141" s="11"/>
      <c r="C141" s="116" t="e">
        <f>B141/B145</f>
        <v>#DIV/0!</v>
      </c>
      <c r="D141" s="116"/>
      <c r="E141" s="211" t="e">
        <f>D141/D145</f>
        <v>#DIV/0!</v>
      </c>
      <c r="F141" s="221">
        <f>$Q$3</f>
        <v>0</v>
      </c>
      <c r="G141" s="222">
        <f t="shared" si="22"/>
        <v>0</v>
      </c>
      <c r="H141" s="16" t="s">
        <v>14</v>
      </c>
      <c r="I141" s="11"/>
      <c r="J141" s="116" t="e">
        <f>I141/I145</f>
        <v>#DIV/0!</v>
      </c>
      <c r="K141" s="116"/>
      <c r="L141" s="211" t="e">
        <f>K141/K145</f>
        <v>#DIV/0!</v>
      </c>
      <c r="M141" s="221">
        <f>$V$3</f>
        <v>0</v>
      </c>
      <c r="N141" s="222">
        <f t="shared" si="23"/>
        <v>0</v>
      </c>
    </row>
    <row r="142" spans="1:14" x14ac:dyDescent="0.25">
      <c r="A142" s="16" t="s">
        <v>15</v>
      </c>
      <c r="B142" s="11"/>
      <c r="C142" s="116" t="e">
        <f>B142/B145</f>
        <v>#DIV/0!</v>
      </c>
      <c r="D142" s="116"/>
      <c r="E142" s="211" t="e">
        <f>D142/D145</f>
        <v>#DIV/0!</v>
      </c>
      <c r="F142" s="221">
        <f>$R$3</f>
        <v>0</v>
      </c>
      <c r="G142" s="222">
        <f t="shared" si="22"/>
        <v>0</v>
      </c>
      <c r="H142" s="147" t="s">
        <v>16</v>
      </c>
      <c r="I142" s="11"/>
      <c r="J142" s="116" t="e">
        <f>I142/I145</f>
        <v>#DIV/0!</v>
      </c>
      <c r="K142" s="116"/>
      <c r="L142" s="211" t="e">
        <f>K142/K145</f>
        <v>#DIV/0!</v>
      </c>
      <c r="M142" s="221">
        <f>$W$3</f>
        <v>0</v>
      </c>
      <c r="N142" s="222">
        <f t="shared" si="23"/>
        <v>0</v>
      </c>
    </row>
    <row r="143" spans="1:14" x14ac:dyDescent="0.25">
      <c r="A143" s="16" t="s">
        <v>17</v>
      </c>
      <c r="B143" s="11"/>
      <c r="C143" s="116" t="e">
        <f>B143/B145</f>
        <v>#DIV/0!</v>
      </c>
      <c r="D143" s="116"/>
      <c r="E143" s="211" t="e">
        <f>D143/D145</f>
        <v>#DIV/0!</v>
      </c>
      <c r="F143" s="221">
        <f>$S$3</f>
        <v>0</v>
      </c>
      <c r="G143" s="222">
        <f t="shared" si="22"/>
        <v>0</v>
      </c>
      <c r="H143" s="16" t="s">
        <v>18</v>
      </c>
      <c r="I143" s="11"/>
      <c r="J143" s="116" t="e">
        <f>I143/I145</f>
        <v>#DIV/0!</v>
      </c>
      <c r="K143" s="116"/>
      <c r="L143" s="211" t="e">
        <f>K143/K145</f>
        <v>#DIV/0!</v>
      </c>
      <c r="M143" s="221">
        <f>$X$3</f>
        <v>0</v>
      </c>
      <c r="N143" s="222">
        <f t="shared" si="23"/>
        <v>0</v>
      </c>
    </row>
    <row r="144" spans="1:14" ht="13.8" thickBot="1" x14ac:dyDescent="0.3">
      <c r="A144" s="17"/>
      <c r="B144" s="20"/>
      <c r="C144" s="22"/>
      <c r="D144" s="20"/>
      <c r="E144" s="212"/>
      <c r="F144" s="15"/>
      <c r="G144" s="15"/>
      <c r="H144" s="17"/>
      <c r="I144" s="20"/>
      <c r="J144" s="22"/>
      <c r="K144" s="20"/>
      <c r="L144" s="212"/>
    </row>
    <row r="145" spans="1:12" ht="13.8" thickBot="1" x14ac:dyDescent="0.3">
      <c r="A145" s="19" t="s">
        <v>19</v>
      </c>
      <c r="B145" s="20">
        <f>SUM(B139:B144)</f>
        <v>0</v>
      </c>
      <c r="C145" s="22" t="e">
        <f>SUM(C139:C144)</f>
        <v>#DIV/0!</v>
      </c>
      <c r="D145" s="185">
        <f>SUM(D139:D144)</f>
        <v>0</v>
      </c>
      <c r="E145" s="212" t="e">
        <f>SUM(E139:E144)</f>
        <v>#DIV/0!</v>
      </c>
      <c r="F145" s="136"/>
      <c r="G145" s="136"/>
      <c r="H145" s="19" t="s">
        <v>19</v>
      </c>
      <c r="I145" s="20">
        <f>SUM(I139:I144)</f>
        <v>0</v>
      </c>
      <c r="J145" s="22" t="e">
        <f>SUM(J139:J144)</f>
        <v>#DIV/0!</v>
      </c>
      <c r="K145" s="185">
        <f>SUM(K139:K144)</f>
        <v>0</v>
      </c>
      <c r="L145" s="212" t="e">
        <f>SUM(L139:L144)</f>
        <v>#DIV/0!</v>
      </c>
    </row>
  </sheetData>
  <mergeCells count="47">
    <mergeCell ref="A15:E15"/>
    <mergeCell ref="H15:L15"/>
    <mergeCell ref="E1:H1"/>
    <mergeCell ref="A2:E2"/>
    <mergeCell ref="H2:L2"/>
    <mergeCell ref="A14:E14"/>
    <mergeCell ref="H14:L14"/>
    <mergeCell ref="A26:E26"/>
    <mergeCell ref="H26:L26"/>
    <mergeCell ref="A27:E27"/>
    <mergeCell ref="H27:L27"/>
    <mergeCell ref="A38:E38"/>
    <mergeCell ref="H38:L38"/>
    <mergeCell ref="A39:E39"/>
    <mergeCell ref="H39:L39"/>
    <mergeCell ref="A50:E50"/>
    <mergeCell ref="H50:L50"/>
    <mergeCell ref="A51:E51"/>
    <mergeCell ref="H51:L51"/>
    <mergeCell ref="A62:E62"/>
    <mergeCell ref="H62:L62"/>
    <mergeCell ref="A63:E63"/>
    <mergeCell ref="H63:L63"/>
    <mergeCell ref="A74:E74"/>
    <mergeCell ref="H74:L74"/>
    <mergeCell ref="A75:E75"/>
    <mergeCell ref="H75:L75"/>
    <mergeCell ref="A86:E86"/>
    <mergeCell ref="H86:L86"/>
    <mergeCell ref="A87:E87"/>
    <mergeCell ref="H87:L87"/>
    <mergeCell ref="A98:E98"/>
    <mergeCell ref="H98:L98"/>
    <mergeCell ref="A99:E99"/>
    <mergeCell ref="H99:L99"/>
    <mergeCell ref="A110:E110"/>
    <mergeCell ref="H110:L110"/>
    <mergeCell ref="A134:E134"/>
    <mergeCell ref="H134:L134"/>
    <mergeCell ref="A135:E135"/>
    <mergeCell ref="H135:L135"/>
    <mergeCell ref="A111:E111"/>
    <mergeCell ref="H111:L111"/>
    <mergeCell ref="A122:E122"/>
    <mergeCell ref="H122:L122"/>
    <mergeCell ref="A123:E123"/>
    <mergeCell ref="H123:L1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Y145"/>
  <sheetViews>
    <sheetView topLeftCell="A125" zoomScale="160" zoomScaleNormal="160" workbookViewId="0">
      <selection activeCell="B142" sqref="B142"/>
    </sheetView>
  </sheetViews>
  <sheetFormatPr defaultRowHeight="13.2" x14ac:dyDescent="0.25"/>
  <cols>
    <col min="11" max="11" width="10.44140625" bestFit="1" customWidth="1"/>
  </cols>
  <sheetData>
    <row r="1" spans="1:25" ht="18" thickBot="1" x14ac:dyDescent="0.35">
      <c r="A1" s="188"/>
      <c r="B1" s="188"/>
      <c r="C1" s="188"/>
      <c r="D1" s="188"/>
      <c r="E1" s="283" t="s">
        <v>174</v>
      </c>
      <c r="F1" s="283"/>
      <c r="G1" s="283"/>
      <c r="H1" s="283"/>
      <c r="I1" s="188"/>
      <c r="J1" s="188"/>
      <c r="K1" s="188"/>
      <c r="L1" s="188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</row>
    <row r="2" spans="1:25" x14ac:dyDescent="0.25">
      <c r="A2" s="280" t="s">
        <v>0</v>
      </c>
      <c r="B2" s="281"/>
      <c r="C2" s="281"/>
      <c r="D2" s="281"/>
      <c r="E2" s="282"/>
      <c r="F2" s="2"/>
      <c r="G2" s="2"/>
      <c r="H2" s="280" t="s">
        <v>1</v>
      </c>
      <c r="I2" s="281"/>
      <c r="J2" s="281"/>
      <c r="K2" s="281"/>
      <c r="L2" s="282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</row>
    <row r="3" spans="1:25" x14ac:dyDescent="0.25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</row>
    <row r="4" spans="1:25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25" x14ac:dyDescent="0.25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25" x14ac:dyDescent="0.25">
      <c r="A6" s="16" t="s">
        <v>9</v>
      </c>
      <c r="B6" s="182">
        <v>6800</v>
      </c>
      <c r="C6" s="12">
        <f>B6/B12</f>
        <v>8.5106382978723402E-2</v>
      </c>
      <c r="D6" s="13">
        <v>96.65</v>
      </c>
      <c r="E6" s="14">
        <f>D8/D12</f>
        <v>0.15672051012894231</v>
      </c>
      <c r="F6" s="221">
        <f>$O$3</f>
        <v>15288</v>
      </c>
      <c r="G6" s="222">
        <f>B6-F6</f>
        <v>-8488</v>
      </c>
      <c r="H6" s="16" t="s">
        <v>10</v>
      </c>
      <c r="I6" s="182">
        <v>39200</v>
      </c>
      <c r="J6" s="12">
        <f>I6/I12</f>
        <v>0.519893899204244</v>
      </c>
      <c r="K6" s="116">
        <v>206.05</v>
      </c>
      <c r="L6" s="14">
        <f>K6/K12</f>
        <v>0.33123814423046005</v>
      </c>
      <c r="M6" s="221">
        <f>$T$3</f>
        <v>16016</v>
      </c>
      <c r="N6" s="222">
        <f>I6-M6</f>
        <v>23184</v>
      </c>
    </row>
    <row r="7" spans="1:25" x14ac:dyDescent="0.25">
      <c r="A7" s="16" t="s">
        <v>11</v>
      </c>
      <c r="B7" s="182">
        <v>16300</v>
      </c>
      <c r="C7" s="12">
        <f>B7/B12</f>
        <v>0.20400500625782228</v>
      </c>
      <c r="D7" s="13">
        <v>128.74</v>
      </c>
      <c r="E7" s="14">
        <f>D7/D12</f>
        <v>0.20170147429771101</v>
      </c>
      <c r="F7" s="221">
        <f>$P$3</f>
        <v>5824</v>
      </c>
      <c r="G7" s="222">
        <f t="shared" ref="G7:G10" si="1">B7-F7</f>
        <v>10476</v>
      </c>
      <c r="H7" s="16" t="s">
        <v>12</v>
      </c>
      <c r="I7" s="182">
        <v>7700</v>
      </c>
      <c r="J7" s="12">
        <f>I7/I12</f>
        <v>0.10212201591511937</v>
      </c>
      <c r="K7" s="116">
        <v>99.7</v>
      </c>
      <c r="L7" s="14">
        <f>K7/K12</f>
        <v>0.16027392855994599</v>
      </c>
      <c r="M7" s="221">
        <f>$U$3</f>
        <v>11648</v>
      </c>
      <c r="N7" s="222">
        <f t="shared" ref="N7:N10" si="2">I7-M7</f>
        <v>-3948</v>
      </c>
    </row>
    <row r="8" spans="1:25" x14ac:dyDescent="0.25">
      <c r="A8" s="16" t="s">
        <v>13</v>
      </c>
      <c r="B8" s="182">
        <v>7800</v>
      </c>
      <c r="C8" s="12">
        <f>B8/B12</f>
        <v>9.7622027534418024E-2</v>
      </c>
      <c r="D8" s="13">
        <v>100.03</v>
      </c>
      <c r="E8" s="14">
        <f>D8/D12</f>
        <v>0.15672051012894231</v>
      </c>
      <c r="F8" s="221">
        <f>$Q$3</f>
        <v>10920</v>
      </c>
      <c r="G8" s="222">
        <f t="shared" si="1"/>
        <v>-3120</v>
      </c>
      <c r="H8" s="16" t="s">
        <v>14</v>
      </c>
      <c r="I8" s="182">
        <v>12300</v>
      </c>
      <c r="J8" s="12">
        <f>I8/I12</f>
        <v>0.16312997347480107</v>
      </c>
      <c r="K8" s="116">
        <v>115.23</v>
      </c>
      <c r="L8" s="14">
        <f>K8/K12</f>
        <v>0.18523936597755841</v>
      </c>
      <c r="M8" s="221">
        <f>$V$3</f>
        <v>25480</v>
      </c>
      <c r="N8" s="222">
        <f t="shared" si="2"/>
        <v>-13180</v>
      </c>
    </row>
    <row r="9" spans="1:25" x14ac:dyDescent="0.25">
      <c r="A9" s="16" t="s">
        <v>15</v>
      </c>
      <c r="B9" s="182">
        <v>24700</v>
      </c>
      <c r="C9" s="12">
        <f>B9/B12</f>
        <v>0.3091364205256571</v>
      </c>
      <c r="D9" s="13">
        <v>157.1</v>
      </c>
      <c r="E9" s="14">
        <f>D9/D12</f>
        <v>0.2461340811882119</v>
      </c>
      <c r="F9" s="221">
        <f>$R$3</f>
        <v>16016</v>
      </c>
      <c r="G9" s="222">
        <f t="shared" si="1"/>
        <v>8684</v>
      </c>
      <c r="H9" s="147" t="s">
        <v>16</v>
      </c>
      <c r="I9" s="182">
        <v>8600</v>
      </c>
      <c r="J9" s="12">
        <f>I9/I12</f>
        <v>0.11405835543766578</v>
      </c>
      <c r="K9" s="116">
        <v>101.72</v>
      </c>
      <c r="L9" s="14">
        <f>K9/K12</f>
        <v>0.16352120374240425</v>
      </c>
      <c r="M9" s="221">
        <f>$W$3</f>
        <v>8736</v>
      </c>
      <c r="N9" s="222">
        <f t="shared" si="2"/>
        <v>-136</v>
      </c>
    </row>
    <row r="10" spans="1:25" x14ac:dyDescent="0.25">
      <c r="A10" s="16" t="s">
        <v>17</v>
      </c>
      <c r="B10" s="182">
        <v>24300</v>
      </c>
      <c r="C10" s="12">
        <f>B10/B12</f>
        <v>0.30413016270337923</v>
      </c>
      <c r="D10" s="13">
        <v>155.75</v>
      </c>
      <c r="E10" s="14">
        <f>D10/D12</f>
        <v>0.24401898882917888</v>
      </c>
      <c r="F10" s="221">
        <f>$S$3</f>
        <v>15288</v>
      </c>
      <c r="G10" s="222">
        <f t="shared" si="1"/>
        <v>9012</v>
      </c>
      <c r="H10" s="16" t="s">
        <v>18</v>
      </c>
      <c r="I10" s="182">
        <v>7600</v>
      </c>
      <c r="J10" s="12">
        <f>I10/I12</f>
        <v>0.10079575596816977</v>
      </c>
      <c r="K10" s="116">
        <v>99.36</v>
      </c>
      <c r="L10" s="14">
        <f>K10/K12</f>
        <v>0.15972735748963121</v>
      </c>
      <c r="M10" s="221">
        <f>$X$3</f>
        <v>29848</v>
      </c>
      <c r="N10" s="222">
        <f t="shared" si="2"/>
        <v>-22248</v>
      </c>
    </row>
    <row r="11" spans="1:25" x14ac:dyDescent="0.25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25" ht="13.8" thickBot="1" x14ac:dyDescent="0.3">
      <c r="A12" s="19" t="s">
        <v>19</v>
      </c>
      <c r="B12" s="20">
        <f>SUM(B6:B11)</f>
        <v>79900</v>
      </c>
      <c r="C12" s="21">
        <f>SUM(C6:C11)</f>
        <v>1</v>
      </c>
      <c r="D12" s="22">
        <f>SUM(D6:D11)</f>
        <v>638.27</v>
      </c>
      <c r="E12" s="23">
        <f>SUM(E6:E11)</f>
        <v>1.0052955645729864</v>
      </c>
      <c r="F12" s="24"/>
      <c r="G12" s="24"/>
      <c r="H12" s="19" t="s">
        <v>19</v>
      </c>
      <c r="I12" s="20">
        <f>SUM(I6:I11)</f>
        <v>75400</v>
      </c>
      <c r="J12" s="22">
        <f>SUM(J6:J11)</f>
        <v>1</v>
      </c>
      <c r="K12" s="22">
        <f>SUM(K6:K11)</f>
        <v>622.06000000000006</v>
      </c>
      <c r="L12" s="23">
        <f>SUM(L6:L11)</f>
        <v>1</v>
      </c>
      <c r="O12" s="204"/>
    </row>
    <row r="13" spans="1:25" ht="13.8" thickBot="1" x14ac:dyDescent="0.3">
      <c r="A13" s="112"/>
      <c r="B13" s="49"/>
      <c r="C13" s="49"/>
      <c r="D13" s="49"/>
      <c r="E13" s="49"/>
      <c r="I13" s="49"/>
      <c r="J13" s="49"/>
      <c r="K13" s="49"/>
      <c r="L13" s="46"/>
    </row>
    <row r="14" spans="1:25" ht="13.8" thickBot="1" x14ac:dyDescent="0.3">
      <c r="A14" s="280"/>
      <c r="B14" s="281"/>
      <c r="C14" s="281"/>
      <c r="D14" s="281"/>
      <c r="E14" s="282"/>
      <c r="F14" s="2"/>
      <c r="G14" s="2"/>
      <c r="H14" s="280"/>
      <c r="I14" s="281"/>
      <c r="J14" s="281"/>
      <c r="K14" s="281"/>
      <c r="L14" s="282"/>
    </row>
    <row r="15" spans="1:25" x14ac:dyDescent="0.25">
      <c r="A15" s="280" t="s">
        <v>0</v>
      </c>
      <c r="B15" s="281"/>
      <c r="C15" s="281"/>
      <c r="D15" s="281"/>
      <c r="E15" s="282"/>
      <c r="F15" s="2"/>
      <c r="G15" s="2"/>
      <c r="H15" s="280" t="s">
        <v>1</v>
      </c>
      <c r="I15" s="281"/>
      <c r="J15" s="281"/>
      <c r="K15" s="281"/>
      <c r="L15" s="282"/>
    </row>
    <row r="16" spans="1:25" x14ac:dyDescent="0.25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x14ac:dyDescent="0.25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x14ac:dyDescent="0.25">
      <c r="A19" s="16" t="s">
        <v>9</v>
      </c>
      <c r="B19" s="11">
        <v>19900</v>
      </c>
      <c r="C19" s="12">
        <f>B19/B25</f>
        <v>0.2322053675612602</v>
      </c>
      <c r="D19" s="13">
        <v>140.9</v>
      </c>
      <c r="E19" s="14">
        <f>D19/D25</f>
        <v>0.21417605301959355</v>
      </c>
      <c r="F19" s="221">
        <f>$O$3</f>
        <v>15288</v>
      </c>
      <c r="G19" s="222">
        <f>B19-F19</f>
        <v>4612</v>
      </c>
      <c r="H19" s="16" t="s">
        <v>10</v>
      </c>
      <c r="I19" s="11">
        <v>109900</v>
      </c>
      <c r="J19" s="12">
        <f>I19/I25</f>
        <v>0.75636613902271166</v>
      </c>
      <c r="K19" s="115">
        <v>507.96</v>
      </c>
      <c r="L19" s="14">
        <f>K19/K25</f>
        <v>0.54957372224866918</v>
      </c>
      <c r="M19" s="221">
        <f>$T$3</f>
        <v>16016</v>
      </c>
      <c r="N19" s="222">
        <f>I19-M19</f>
        <v>93884</v>
      </c>
    </row>
    <row r="20" spans="1:14" x14ac:dyDescent="0.25">
      <c r="A20" s="16" t="s">
        <v>11</v>
      </c>
      <c r="B20" s="11">
        <v>13700</v>
      </c>
      <c r="C20" s="12">
        <f>B20/B25</f>
        <v>0.15985997666277713</v>
      </c>
      <c r="D20" s="13">
        <v>119.96</v>
      </c>
      <c r="E20" s="14">
        <f>D20/D25</f>
        <v>0.18234605621171354</v>
      </c>
      <c r="F20" s="221">
        <f>$P$3</f>
        <v>5824</v>
      </c>
      <c r="G20" s="222">
        <f t="shared" ref="G20:G23" si="3">B20-F20</f>
        <v>7876</v>
      </c>
      <c r="H20" s="16" t="s">
        <v>12</v>
      </c>
      <c r="I20" s="11">
        <v>7700</v>
      </c>
      <c r="J20" s="12">
        <f>I20/I25</f>
        <v>5.299380591878871E-2</v>
      </c>
      <c r="K20" s="115">
        <v>99.7</v>
      </c>
      <c r="L20" s="14">
        <f>K20/K25</f>
        <v>0.1078677457047648</v>
      </c>
      <c r="M20" s="221">
        <f>$U$3</f>
        <v>11648</v>
      </c>
      <c r="N20" s="222">
        <f t="shared" ref="N20:N23" si="4">I20-M20</f>
        <v>-3948</v>
      </c>
    </row>
    <row r="21" spans="1:14" x14ac:dyDescent="0.25">
      <c r="A21" s="16" t="s">
        <v>13</v>
      </c>
      <c r="B21" s="11">
        <v>7300</v>
      </c>
      <c r="C21" s="12">
        <f>B21/B25</f>
        <v>8.518086347724621E-2</v>
      </c>
      <c r="D21" s="13">
        <v>98.35</v>
      </c>
      <c r="E21" s="14">
        <f>D21/D25</f>
        <v>0.14949762111055376</v>
      </c>
      <c r="F21" s="221">
        <f>$Q$3</f>
        <v>10920</v>
      </c>
      <c r="G21" s="222">
        <f t="shared" si="3"/>
        <v>-3620</v>
      </c>
      <c r="H21" s="16" t="s">
        <v>14</v>
      </c>
      <c r="I21" s="11">
        <v>12900</v>
      </c>
      <c r="J21" s="12">
        <f>I21/I25</f>
        <v>8.8781830695113556E-2</v>
      </c>
      <c r="K21" s="115">
        <v>117.25</v>
      </c>
      <c r="L21" s="14">
        <f>K21/K25</f>
        <v>0.12685549833383825</v>
      </c>
      <c r="M21" s="221">
        <f>$V$3</f>
        <v>25480</v>
      </c>
      <c r="N21" s="222">
        <f t="shared" si="4"/>
        <v>-12580</v>
      </c>
    </row>
    <row r="22" spans="1:14" x14ac:dyDescent="0.25">
      <c r="A22" s="16" t="s">
        <v>15</v>
      </c>
      <c r="B22" s="11">
        <v>21300</v>
      </c>
      <c r="C22" s="12">
        <f>B22/B25</f>
        <v>0.24854142357059511</v>
      </c>
      <c r="D22" s="13">
        <v>145.62</v>
      </c>
      <c r="E22" s="14">
        <f>D22/D25</f>
        <v>0.2213507227871768</v>
      </c>
      <c r="F22" s="221">
        <f>$R$3</f>
        <v>16016</v>
      </c>
      <c r="G22" s="222">
        <f t="shared" si="3"/>
        <v>5284</v>
      </c>
      <c r="H22" s="147" t="s">
        <v>16</v>
      </c>
      <c r="I22" s="11">
        <v>7700</v>
      </c>
      <c r="J22" s="12">
        <f>I22/I25</f>
        <v>5.299380591878871E-2</v>
      </c>
      <c r="K22" s="115">
        <v>99.7</v>
      </c>
      <c r="L22" s="14">
        <f>K22/K25</f>
        <v>0.1078677457047648</v>
      </c>
      <c r="M22" s="221">
        <f>$W$3</f>
        <v>8736</v>
      </c>
      <c r="N22" s="222">
        <f t="shared" si="4"/>
        <v>-1036</v>
      </c>
    </row>
    <row r="23" spans="1:14" x14ac:dyDescent="0.25">
      <c r="A23" s="16" t="s">
        <v>17</v>
      </c>
      <c r="B23" s="18">
        <v>23500</v>
      </c>
      <c r="C23" s="12">
        <f>B23/B25</f>
        <v>0.27421236872812138</v>
      </c>
      <c r="D23" s="13">
        <v>153.04</v>
      </c>
      <c r="E23" s="14">
        <f>D23/D25</f>
        <v>0.23262954687096232</v>
      </c>
      <c r="F23" s="221">
        <f>$S$3</f>
        <v>15288</v>
      </c>
      <c r="G23" s="222">
        <f t="shared" si="3"/>
        <v>8212</v>
      </c>
      <c r="H23" s="16" t="s">
        <v>18</v>
      </c>
      <c r="I23" s="18">
        <v>7100</v>
      </c>
      <c r="J23" s="12">
        <f>I23/I25</f>
        <v>4.8864418444597386E-2</v>
      </c>
      <c r="K23" s="115">
        <v>99.67</v>
      </c>
      <c r="L23" s="14">
        <f>K23/K25</f>
        <v>0.10783528800796296</v>
      </c>
      <c r="M23" s="221">
        <f>$X$3</f>
        <v>29848</v>
      </c>
      <c r="N23" s="222">
        <f t="shared" si="4"/>
        <v>-22748</v>
      </c>
    </row>
    <row r="24" spans="1:14" ht="13.8" thickBot="1" x14ac:dyDescent="0.3">
      <c r="A24" s="19"/>
      <c r="B24" s="20"/>
      <c r="C24" s="22"/>
      <c r="D24" s="203"/>
      <c r="E24" s="23"/>
      <c r="F24" s="15"/>
      <c r="G24" s="15"/>
      <c r="H24" s="19"/>
      <c r="I24" s="20"/>
      <c r="J24" s="22"/>
      <c r="K24" s="203"/>
      <c r="L24" s="23"/>
    </row>
    <row r="25" spans="1:14" ht="13.8" thickBot="1" x14ac:dyDescent="0.3">
      <c r="A25" s="19" t="s">
        <v>19</v>
      </c>
      <c r="B25" s="20">
        <f>SUM(B19:B24)</f>
        <v>85700</v>
      </c>
      <c r="C25" s="22">
        <f>SUM(C19:C24)</f>
        <v>1</v>
      </c>
      <c r="D25" s="203">
        <f>SUM(D19:D24)</f>
        <v>657.87</v>
      </c>
      <c r="E25" s="23">
        <f>SUM(E19:E24)</f>
        <v>1</v>
      </c>
      <c r="F25" s="24"/>
      <c r="G25" s="227"/>
      <c r="H25" s="19" t="s">
        <v>19</v>
      </c>
      <c r="I25" s="20">
        <f>SUM(I19:I24)</f>
        <v>145300</v>
      </c>
      <c r="J25" s="22">
        <f>SUM(J19:J24)</f>
        <v>1</v>
      </c>
      <c r="K25" s="203">
        <f>SUM(K19:K24)</f>
        <v>924.28</v>
      </c>
      <c r="L25" s="23">
        <f>SUM(L19:L24)</f>
        <v>0.99999999999999989</v>
      </c>
    </row>
    <row r="26" spans="1:14" ht="13.8" thickBot="1" x14ac:dyDescent="0.3">
      <c r="A26" s="277"/>
      <c r="B26" s="278"/>
      <c r="C26" s="278"/>
      <c r="D26" s="278"/>
      <c r="E26" s="279"/>
      <c r="F26" s="2"/>
      <c r="G26" s="2"/>
      <c r="H26" s="277"/>
      <c r="I26" s="278"/>
      <c r="J26" s="278"/>
      <c r="K26" s="278"/>
      <c r="L26" s="279"/>
    </row>
    <row r="27" spans="1:14" x14ac:dyDescent="0.25">
      <c r="A27" s="280" t="s">
        <v>0</v>
      </c>
      <c r="B27" s="281"/>
      <c r="C27" s="281"/>
      <c r="D27" s="281"/>
      <c r="E27" s="282"/>
      <c r="F27" s="2"/>
      <c r="G27" s="2"/>
      <c r="H27" s="280" t="s">
        <v>1</v>
      </c>
      <c r="I27" s="281"/>
      <c r="J27" s="281"/>
      <c r="K27" s="281"/>
      <c r="L27" s="282"/>
    </row>
    <row r="28" spans="1:14" x14ac:dyDescent="0.25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x14ac:dyDescent="0.25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x14ac:dyDescent="0.25">
      <c r="A31" s="16" t="s">
        <v>9</v>
      </c>
      <c r="B31" s="119">
        <v>12300</v>
      </c>
      <c r="C31" s="12">
        <f>B31/B37</f>
        <v>0.10770577933450087</v>
      </c>
      <c r="D31" s="13">
        <v>115.23</v>
      </c>
      <c r="E31" s="14">
        <f>D33/D37</f>
        <v>0.12723707431858292</v>
      </c>
      <c r="F31" s="221">
        <f>$O$3</f>
        <v>15288</v>
      </c>
      <c r="G31" s="222">
        <f>B31-F31</f>
        <v>-2988</v>
      </c>
      <c r="H31" s="16" t="s">
        <v>10</v>
      </c>
      <c r="I31" s="11">
        <v>103500</v>
      </c>
      <c r="J31" s="12">
        <f>I31/I37</f>
        <v>0.59380378657487087</v>
      </c>
      <c r="K31" s="115">
        <v>478.77</v>
      </c>
      <c r="L31" s="14">
        <f>K31/K37</f>
        <v>0.47280789247587912</v>
      </c>
      <c r="M31" s="221">
        <f>$T$3</f>
        <v>16016</v>
      </c>
      <c r="N31" s="222">
        <f>I31-M31</f>
        <v>87484</v>
      </c>
    </row>
    <row r="32" spans="1:14" x14ac:dyDescent="0.25">
      <c r="A32" s="16" t="s">
        <v>11</v>
      </c>
      <c r="B32" s="11">
        <v>12600</v>
      </c>
      <c r="C32" s="12">
        <f>B32/B37</f>
        <v>0.11033274956217162</v>
      </c>
      <c r="D32" s="13">
        <v>116.23</v>
      </c>
      <c r="E32" s="14">
        <f>D32/D37</f>
        <v>0.15194457154062357</v>
      </c>
      <c r="F32" s="221">
        <f>$P$3</f>
        <v>5824</v>
      </c>
      <c r="G32" s="222">
        <f t="shared" ref="G32:G35" si="5">B32-F32</f>
        <v>6776</v>
      </c>
      <c r="H32" s="16" t="s">
        <v>12</v>
      </c>
      <c r="I32" s="11">
        <v>5400</v>
      </c>
      <c r="J32" s="12">
        <f>I32/I37</f>
        <v>3.098106712564544E-2</v>
      </c>
      <c r="K32" s="115">
        <v>91.93</v>
      </c>
      <c r="L32" s="14">
        <f>K32/K37</f>
        <v>9.0785198645085483E-2</v>
      </c>
      <c r="M32" s="221">
        <f>$U$3</f>
        <v>11648</v>
      </c>
      <c r="N32" s="222">
        <f t="shared" ref="N32:N35" si="6">I32-M32</f>
        <v>-6248</v>
      </c>
    </row>
    <row r="33" spans="1:14" x14ac:dyDescent="0.25">
      <c r="A33" s="16" t="s">
        <v>13</v>
      </c>
      <c r="B33" s="11">
        <v>7000</v>
      </c>
      <c r="C33" s="12">
        <f>B33/B37</f>
        <v>6.1295971978984239E-2</v>
      </c>
      <c r="D33" s="13">
        <v>97.33</v>
      </c>
      <c r="E33" s="14">
        <f>D33/D37</f>
        <v>0.12723707431858292</v>
      </c>
      <c r="F33" s="221">
        <f>$Q$3</f>
        <v>10920</v>
      </c>
      <c r="G33" s="222">
        <f t="shared" si="5"/>
        <v>-3920</v>
      </c>
      <c r="H33" s="16" t="s">
        <v>14</v>
      </c>
      <c r="I33" s="11">
        <v>12200</v>
      </c>
      <c r="J33" s="12">
        <f>I33/I37</f>
        <v>6.9994262765347107E-2</v>
      </c>
      <c r="K33" s="115">
        <v>114.89</v>
      </c>
      <c r="L33" s="14">
        <f>K33/K37</f>
        <v>0.11345927849813847</v>
      </c>
      <c r="M33" s="221">
        <f>$V$3</f>
        <v>25480</v>
      </c>
      <c r="N33" s="222">
        <f t="shared" si="6"/>
        <v>-13280</v>
      </c>
    </row>
    <row r="34" spans="1:14" x14ac:dyDescent="0.25">
      <c r="A34" s="16" t="s">
        <v>15</v>
      </c>
      <c r="B34" s="11">
        <v>63700</v>
      </c>
      <c r="C34" s="12">
        <f>B34/B37</f>
        <v>0.55779334500875655</v>
      </c>
      <c r="D34" s="13">
        <v>299.67</v>
      </c>
      <c r="E34" s="14">
        <f>D34/D37</f>
        <v>0.39175109484280018</v>
      </c>
      <c r="F34" s="221">
        <f>$R$3</f>
        <v>16016</v>
      </c>
      <c r="G34" s="222">
        <f t="shared" si="5"/>
        <v>47684</v>
      </c>
      <c r="H34" s="147" t="s">
        <v>16</v>
      </c>
      <c r="I34" s="11">
        <v>46600</v>
      </c>
      <c r="J34" s="12">
        <f>I34/I37</f>
        <v>0.26735513482501433</v>
      </c>
      <c r="K34" s="115">
        <v>231.04</v>
      </c>
      <c r="L34" s="14">
        <f>K34/K37</f>
        <v>0.22816286625650545</v>
      </c>
      <c r="M34" s="221">
        <f>$W$3</f>
        <v>8736</v>
      </c>
      <c r="N34" s="222">
        <f t="shared" si="6"/>
        <v>37864</v>
      </c>
    </row>
    <row r="35" spans="1:14" x14ac:dyDescent="0.25">
      <c r="A35" s="16" t="s">
        <v>17</v>
      </c>
      <c r="B35" s="11">
        <v>18600</v>
      </c>
      <c r="C35" s="12">
        <f>B35/B37</f>
        <v>0.1628721541155867</v>
      </c>
      <c r="D35" s="13">
        <v>136.49</v>
      </c>
      <c r="E35" s="14">
        <f>D35/D37</f>
        <v>0.17842996274266293</v>
      </c>
      <c r="F35" s="221">
        <f>$S$3</f>
        <v>15288</v>
      </c>
      <c r="G35" s="222">
        <f t="shared" si="5"/>
        <v>3312</v>
      </c>
      <c r="H35" s="16" t="s">
        <v>18</v>
      </c>
      <c r="I35" s="11">
        <v>6600</v>
      </c>
      <c r="J35" s="12">
        <f>I35/I37</f>
        <v>3.7865748709122203E-2</v>
      </c>
      <c r="K35" s="115">
        <v>95.98</v>
      </c>
      <c r="L35" s="14">
        <f>K35/K37</f>
        <v>9.4784764124391421E-2</v>
      </c>
      <c r="M35" s="221">
        <f>$X$3</f>
        <v>29848</v>
      </c>
      <c r="N35" s="222">
        <f t="shared" si="6"/>
        <v>-23248</v>
      </c>
    </row>
    <row r="36" spans="1:14" ht="13.8" thickBot="1" x14ac:dyDescent="0.3">
      <c r="A36" s="17"/>
      <c r="B36" s="20"/>
      <c r="C36" s="21"/>
      <c r="D36" s="22"/>
      <c r="E36" s="138"/>
      <c r="F36" s="15"/>
      <c r="G36" s="15"/>
      <c r="H36" s="17"/>
      <c r="I36" s="20"/>
      <c r="J36" s="137"/>
      <c r="K36" s="22"/>
      <c r="L36" s="138"/>
    </row>
    <row r="37" spans="1:14" ht="13.8" thickBot="1" x14ac:dyDescent="0.3">
      <c r="A37" s="19" t="s">
        <v>19</v>
      </c>
      <c r="B37" s="20">
        <f>SUM(B31:B36)</f>
        <v>114200</v>
      </c>
      <c r="C37" s="22">
        <f>SUM(C31:C36)</f>
        <v>1</v>
      </c>
      <c r="D37" s="203">
        <f>SUM(D31:D36)</f>
        <v>764.95</v>
      </c>
      <c r="E37" s="23">
        <f>SUM(E31:E36)</f>
        <v>0.97659977776325246</v>
      </c>
      <c r="F37" s="136"/>
      <c r="G37" s="136"/>
      <c r="H37" s="19" t="s">
        <v>19</v>
      </c>
      <c r="I37" s="20">
        <f>SUM(I31:I36)</f>
        <v>174300</v>
      </c>
      <c r="J37" s="217">
        <f>SUM(J31:J36)</f>
        <v>0.99999999999999989</v>
      </c>
      <c r="K37" s="203">
        <f>SUM(K31:K36)</f>
        <v>1012.61</v>
      </c>
      <c r="L37" s="23">
        <f>SUM(L31:L36)</f>
        <v>0.99999999999999989</v>
      </c>
    </row>
    <row r="38" spans="1:14" ht="13.8" thickBot="1" x14ac:dyDescent="0.3">
      <c r="A38" s="277"/>
      <c r="B38" s="278"/>
      <c r="C38" s="278"/>
      <c r="D38" s="278"/>
      <c r="E38" s="279"/>
      <c r="F38" s="113"/>
      <c r="G38" s="113"/>
      <c r="H38" s="277"/>
      <c r="I38" s="278"/>
      <c r="J38" s="278"/>
      <c r="K38" s="278"/>
      <c r="L38" s="279"/>
    </row>
    <row r="39" spans="1:14" x14ac:dyDescent="0.25">
      <c r="A39" s="280" t="s">
        <v>0</v>
      </c>
      <c r="B39" s="281"/>
      <c r="C39" s="281"/>
      <c r="D39" s="281"/>
      <c r="E39" s="282"/>
      <c r="F39" s="114"/>
      <c r="G39" s="114"/>
      <c r="H39" s="280" t="s">
        <v>1</v>
      </c>
      <c r="I39" s="281"/>
      <c r="J39" s="281"/>
      <c r="K39" s="281"/>
      <c r="L39" s="282"/>
    </row>
    <row r="40" spans="1:14" x14ac:dyDescent="0.25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x14ac:dyDescent="0.25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x14ac:dyDescent="0.25">
      <c r="A43" s="16" t="s">
        <v>9</v>
      </c>
      <c r="B43" s="11">
        <v>8300</v>
      </c>
      <c r="C43" s="12">
        <f>B43/B49</f>
        <v>8.583247156153051E-2</v>
      </c>
      <c r="D43" s="13">
        <v>101.72</v>
      </c>
      <c r="E43" s="14">
        <f>D45/D49</f>
        <v>0.14151079136690647</v>
      </c>
      <c r="F43" s="221">
        <f>$O$3</f>
        <v>15288</v>
      </c>
      <c r="G43" s="222">
        <f>B43-F43</f>
        <v>-6988</v>
      </c>
      <c r="H43" s="16" t="s">
        <v>10</v>
      </c>
      <c r="I43" s="11">
        <v>54400</v>
      </c>
      <c r="J43" s="12">
        <f>I43/I49</f>
        <v>0.51369216241737492</v>
      </c>
      <c r="K43" s="115">
        <v>257.82</v>
      </c>
      <c r="L43" s="14">
        <f>K43/K49</f>
        <v>0.35487955953200273</v>
      </c>
      <c r="M43" s="221">
        <f>$T$3</f>
        <v>16016</v>
      </c>
      <c r="N43" s="222">
        <f>I43-M43</f>
        <v>38384</v>
      </c>
    </row>
    <row r="44" spans="1:14" x14ac:dyDescent="0.25">
      <c r="A44" s="16" t="s">
        <v>11</v>
      </c>
      <c r="B44" s="11">
        <v>15100</v>
      </c>
      <c r="C44" s="12">
        <f>B44/B49</f>
        <v>0.15615305067218202</v>
      </c>
      <c r="D44" s="13">
        <v>124.68</v>
      </c>
      <c r="E44" s="14">
        <f>D44/D49</f>
        <v>0.17939568345323742</v>
      </c>
      <c r="F44" s="221">
        <f>$P$3</f>
        <v>5824</v>
      </c>
      <c r="G44" s="222">
        <f t="shared" ref="G44:G47" si="7">B44-F44</f>
        <v>9276</v>
      </c>
      <c r="H44" s="16" t="s">
        <v>12</v>
      </c>
      <c r="I44" s="11">
        <v>19700</v>
      </c>
      <c r="J44" s="12">
        <f>I44/I49</f>
        <v>0.18602455146364494</v>
      </c>
      <c r="K44" s="115">
        <v>140.21</v>
      </c>
      <c r="L44" s="14">
        <f>K44/K49</f>
        <v>0.19299380591878873</v>
      </c>
      <c r="M44" s="221">
        <f>$U$3</f>
        <v>11648</v>
      </c>
      <c r="N44" s="222">
        <f t="shared" ref="N44:N47" si="8">I44-M44</f>
        <v>8052</v>
      </c>
    </row>
    <row r="45" spans="1:14" x14ac:dyDescent="0.25">
      <c r="A45" s="16" t="s">
        <v>13</v>
      </c>
      <c r="B45" s="11">
        <v>7300</v>
      </c>
      <c r="C45" s="12">
        <f>B45/B49</f>
        <v>7.5491209927611172E-2</v>
      </c>
      <c r="D45" s="13">
        <v>98.35</v>
      </c>
      <c r="E45" s="14">
        <f>D45/D49</f>
        <v>0.14151079136690647</v>
      </c>
      <c r="F45" s="221">
        <f>$Q$3</f>
        <v>10920</v>
      </c>
      <c r="G45" s="222">
        <f t="shared" si="7"/>
        <v>-3620</v>
      </c>
      <c r="H45" s="16" t="s">
        <v>14</v>
      </c>
      <c r="I45" s="11">
        <v>16700</v>
      </c>
      <c r="J45" s="12">
        <f>I45/I49</f>
        <v>0.15769593956562794</v>
      </c>
      <c r="K45" s="115">
        <v>130.09</v>
      </c>
      <c r="L45" s="14">
        <f>K45/K49</f>
        <v>0.17906400550584997</v>
      </c>
      <c r="M45" s="221">
        <f>$V$3</f>
        <v>25480</v>
      </c>
      <c r="N45" s="222">
        <f t="shared" si="8"/>
        <v>-8780</v>
      </c>
    </row>
    <row r="46" spans="1:14" x14ac:dyDescent="0.25">
      <c r="A46" s="16" t="s">
        <v>15</v>
      </c>
      <c r="B46" s="11">
        <v>40900</v>
      </c>
      <c r="C46" s="12">
        <f>B46/B49</f>
        <v>0.42295760082730094</v>
      </c>
      <c r="D46" s="13">
        <v>211.81</v>
      </c>
      <c r="E46" s="14">
        <f>D46/D49</f>
        <v>0.30476258992805755</v>
      </c>
      <c r="F46" s="221">
        <f>$R$3</f>
        <v>16016</v>
      </c>
      <c r="G46" s="222">
        <f t="shared" si="7"/>
        <v>24884</v>
      </c>
      <c r="H46" s="147" t="s">
        <v>16</v>
      </c>
      <c r="I46" s="11">
        <v>7700</v>
      </c>
      <c r="J46" s="12">
        <f>I46/I49</f>
        <v>7.2710103871576962E-2</v>
      </c>
      <c r="K46" s="115">
        <v>99.7</v>
      </c>
      <c r="L46" s="14">
        <f>K46/K49</f>
        <v>0.13723331039229181</v>
      </c>
      <c r="M46" s="221">
        <f>$W$3</f>
        <v>8736</v>
      </c>
      <c r="N46" s="222">
        <f t="shared" si="8"/>
        <v>-1036</v>
      </c>
    </row>
    <row r="47" spans="1:14" x14ac:dyDescent="0.25">
      <c r="A47" s="16" t="s">
        <v>17</v>
      </c>
      <c r="B47" s="11">
        <v>25100</v>
      </c>
      <c r="C47" s="12">
        <f>B47/B49</f>
        <v>0.2595656670113754</v>
      </c>
      <c r="D47" s="116">
        <v>158.44</v>
      </c>
      <c r="E47" s="14">
        <f>D47/D49</f>
        <v>0.22797122302158274</v>
      </c>
      <c r="F47" s="221">
        <f>$S$3</f>
        <v>15288</v>
      </c>
      <c r="G47" s="222">
        <f t="shared" si="7"/>
        <v>9812</v>
      </c>
      <c r="H47" s="16" t="s">
        <v>18</v>
      </c>
      <c r="I47" s="11">
        <v>7400</v>
      </c>
      <c r="J47" s="12">
        <f>I47/I49</f>
        <v>6.9877242681775253E-2</v>
      </c>
      <c r="K47" s="115">
        <v>98.68</v>
      </c>
      <c r="L47" s="14">
        <f>K47/K49</f>
        <v>0.13582931865106676</v>
      </c>
      <c r="M47" s="221">
        <f>$X$3</f>
        <v>29848</v>
      </c>
      <c r="N47" s="222">
        <f t="shared" si="8"/>
        <v>-22448</v>
      </c>
    </row>
    <row r="48" spans="1:14" ht="13.8" thickBot="1" x14ac:dyDescent="0.3">
      <c r="A48" s="17"/>
      <c r="B48" s="20"/>
      <c r="C48" s="21"/>
      <c r="D48" s="22"/>
      <c r="E48" s="23"/>
      <c r="F48" s="15"/>
      <c r="G48" s="15"/>
      <c r="H48" s="17"/>
      <c r="I48" s="20"/>
      <c r="J48" s="21"/>
      <c r="K48" s="22"/>
      <c r="L48" s="23"/>
    </row>
    <row r="49" spans="1:14" ht="13.8" thickBot="1" x14ac:dyDescent="0.3">
      <c r="A49" s="19" t="s">
        <v>19</v>
      </c>
      <c r="B49" s="20">
        <f>SUM(B43:B48)</f>
        <v>96700</v>
      </c>
      <c r="C49" s="22">
        <f>SUM(C43:C48)</f>
        <v>1</v>
      </c>
      <c r="D49" s="203">
        <f>SUM(D43:D48)</f>
        <v>695</v>
      </c>
      <c r="E49" s="23">
        <f>SUM(E43:E48)</f>
        <v>0.99515107913669065</v>
      </c>
      <c r="F49" s="136"/>
      <c r="G49" s="136"/>
      <c r="H49" s="19" t="s">
        <v>19</v>
      </c>
      <c r="I49" s="20">
        <f>SUM(I43:I48)</f>
        <v>105900</v>
      </c>
      <c r="J49" s="22">
        <f>SUM(J43:J48)</f>
        <v>1</v>
      </c>
      <c r="K49" s="203">
        <f>SUM(K43:K48)</f>
        <v>726.5</v>
      </c>
      <c r="L49" s="23">
        <f>SUM(L43:L48)</f>
        <v>1</v>
      </c>
    </row>
    <row r="50" spans="1:14" ht="13.8" thickBot="1" x14ac:dyDescent="0.3">
      <c r="A50" s="277"/>
      <c r="B50" s="278"/>
      <c r="C50" s="278"/>
      <c r="D50" s="278"/>
      <c r="E50" s="279"/>
      <c r="F50" s="2"/>
      <c r="G50" s="2"/>
      <c r="H50" s="277"/>
      <c r="I50" s="278"/>
      <c r="J50" s="278"/>
      <c r="K50" s="278"/>
      <c r="L50" s="279"/>
    </row>
    <row r="51" spans="1:14" x14ac:dyDescent="0.25">
      <c r="A51" s="280" t="s">
        <v>0</v>
      </c>
      <c r="B51" s="281"/>
      <c r="C51" s="281"/>
      <c r="D51" s="281"/>
      <c r="E51" s="282"/>
      <c r="F51" s="2"/>
      <c r="G51" s="2"/>
      <c r="H51" s="280" t="s">
        <v>1</v>
      </c>
      <c r="I51" s="281"/>
      <c r="J51" s="281"/>
      <c r="K51" s="281"/>
      <c r="L51" s="282"/>
    </row>
    <row r="52" spans="1:14" x14ac:dyDescent="0.25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x14ac:dyDescent="0.25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x14ac:dyDescent="0.25">
      <c r="A55" s="16" t="s">
        <v>9</v>
      </c>
      <c r="B55" s="11">
        <v>5600</v>
      </c>
      <c r="C55" s="12">
        <f>B55/B61</f>
        <v>4.9036777583187391E-2</v>
      </c>
      <c r="D55" s="116">
        <v>92.61</v>
      </c>
      <c r="E55" s="14">
        <f>D57/D61</f>
        <v>0.13758487163165711</v>
      </c>
      <c r="F55" s="221">
        <f>$O$3</f>
        <v>15288</v>
      </c>
      <c r="G55" s="222">
        <f>B55-F55</f>
        <v>-9688</v>
      </c>
      <c r="H55" s="16" t="s">
        <v>10</v>
      </c>
      <c r="I55" s="11">
        <v>74600</v>
      </c>
      <c r="J55" s="12">
        <f>I55/I61</f>
        <v>0.6654772524531668</v>
      </c>
      <c r="K55" s="116">
        <v>648.72</v>
      </c>
      <c r="L55" s="14">
        <f>K55/K61</f>
        <v>0.60621238739580607</v>
      </c>
      <c r="M55" s="221">
        <f>$T$3</f>
        <v>16016</v>
      </c>
      <c r="N55" s="222">
        <f>I55-M55</f>
        <v>58584</v>
      </c>
    </row>
    <row r="56" spans="1:14" x14ac:dyDescent="0.25">
      <c r="A56" s="16" t="s">
        <v>11</v>
      </c>
      <c r="B56" s="11">
        <v>18400</v>
      </c>
      <c r="C56" s="12">
        <f>B56/B61</f>
        <v>0.16112084063047286</v>
      </c>
      <c r="D56" s="116">
        <v>135.82</v>
      </c>
      <c r="E56" s="14">
        <f>D56/D61</f>
        <v>0.18011351580734139</v>
      </c>
      <c r="F56" s="221">
        <f>$P$3</f>
        <v>5824</v>
      </c>
      <c r="G56" s="222">
        <f t="shared" ref="G56:G59" si="9">B56-F56</f>
        <v>12576</v>
      </c>
      <c r="H56" s="16" t="s">
        <v>12</v>
      </c>
      <c r="I56" s="11">
        <v>6900</v>
      </c>
      <c r="J56" s="12">
        <f>I56/I61</f>
        <v>6.1552185548617307E-2</v>
      </c>
      <c r="K56" s="116">
        <v>96.99</v>
      </c>
      <c r="L56" s="14">
        <f>K56/K61</f>
        <v>9.0634695174372948E-2</v>
      </c>
      <c r="M56" s="221">
        <f>$U$3</f>
        <v>11648</v>
      </c>
      <c r="N56" s="222">
        <f t="shared" ref="N56:N59" si="10">I56-M56</f>
        <v>-4748</v>
      </c>
    </row>
    <row r="57" spans="1:14" x14ac:dyDescent="0.25">
      <c r="A57" s="16" t="s">
        <v>13</v>
      </c>
      <c r="B57" s="11">
        <v>8900</v>
      </c>
      <c r="C57" s="12">
        <f>B57/B61</f>
        <v>7.7933450087565678E-2</v>
      </c>
      <c r="D57" s="116">
        <v>103.75</v>
      </c>
      <c r="E57" s="14">
        <f>D57/D61</f>
        <v>0.13758487163165711</v>
      </c>
      <c r="F57" s="221">
        <f>$Q$3</f>
        <v>10920</v>
      </c>
      <c r="G57" s="222">
        <f t="shared" si="9"/>
        <v>-2020</v>
      </c>
      <c r="H57" s="16" t="s">
        <v>14</v>
      </c>
      <c r="I57" s="11">
        <v>14700</v>
      </c>
      <c r="J57" s="12">
        <f>I57/I61</f>
        <v>0.13113291703835861</v>
      </c>
      <c r="K57" s="116">
        <v>123.34</v>
      </c>
      <c r="L57" s="14">
        <f>K57/K61</f>
        <v>0.11525810189511455</v>
      </c>
      <c r="M57" s="221">
        <f>$V$3</f>
        <v>25480</v>
      </c>
      <c r="N57" s="222">
        <f t="shared" si="10"/>
        <v>-10780</v>
      </c>
    </row>
    <row r="58" spans="1:14" x14ac:dyDescent="0.25">
      <c r="A58" s="16" t="s">
        <v>15</v>
      </c>
      <c r="B58" s="11">
        <v>43900</v>
      </c>
      <c r="C58" s="12">
        <f>B58/B61</f>
        <v>0.38441330998248685</v>
      </c>
      <c r="D58" s="116">
        <v>221.93</v>
      </c>
      <c r="E58" s="14">
        <f>D58/D61</f>
        <v>0.29430564396350517</v>
      </c>
      <c r="F58" s="221">
        <f>$R$3</f>
        <v>16016</v>
      </c>
      <c r="G58" s="222">
        <f t="shared" si="9"/>
        <v>27884</v>
      </c>
      <c r="H58" s="147" t="s">
        <v>16</v>
      </c>
      <c r="I58" s="11">
        <v>7900</v>
      </c>
      <c r="J58" s="12">
        <f>I58/I61</f>
        <v>7.0472792149866195E-2</v>
      </c>
      <c r="K58" s="116">
        <v>100.37</v>
      </c>
      <c r="L58" s="14">
        <f>K58/K61</f>
        <v>9.3793219452024068E-2</v>
      </c>
      <c r="M58" s="221">
        <f>$W$3</f>
        <v>8736</v>
      </c>
      <c r="N58" s="222">
        <f t="shared" si="10"/>
        <v>-836</v>
      </c>
    </row>
    <row r="59" spans="1:14" x14ac:dyDescent="0.25">
      <c r="A59" s="16" t="s">
        <v>17</v>
      </c>
      <c r="B59" s="11">
        <v>37400</v>
      </c>
      <c r="C59" s="12">
        <f>B59/B61</f>
        <v>0.32749562171628721</v>
      </c>
      <c r="D59" s="116">
        <v>199.97</v>
      </c>
      <c r="E59" s="14">
        <f>D59/D61</f>
        <v>0.26518406535115635</v>
      </c>
      <c r="F59" s="221">
        <f>$S$3</f>
        <v>15288</v>
      </c>
      <c r="G59" s="222">
        <f t="shared" si="9"/>
        <v>22112</v>
      </c>
      <c r="H59" s="16" t="s">
        <v>18</v>
      </c>
      <c r="I59" s="11">
        <v>8000</v>
      </c>
      <c r="J59" s="12">
        <f>I59/I61</f>
        <v>7.1364852809991081E-2</v>
      </c>
      <c r="K59" s="116">
        <v>100.7</v>
      </c>
      <c r="L59" s="14">
        <f>K59/K61</f>
        <v>9.4101596082682315E-2</v>
      </c>
      <c r="M59" s="221">
        <f>$X$3</f>
        <v>29848</v>
      </c>
      <c r="N59" s="222">
        <f t="shared" si="10"/>
        <v>-21848</v>
      </c>
    </row>
    <row r="60" spans="1:14" ht="13.8" thickBot="1" x14ac:dyDescent="0.3">
      <c r="A60" s="17"/>
      <c r="B60" s="20"/>
      <c r="C60" s="21"/>
      <c r="D60" s="22"/>
      <c r="E60" s="23"/>
      <c r="F60" s="15"/>
      <c r="G60" s="15"/>
      <c r="H60" s="17"/>
      <c r="I60" s="20"/>
      <c r="J60" s="21"/>
      <c r="K60" s="203"/>
      <c r="L60" s="23"/>
    </row>
    <row r="61" spans="1:14" ht="13.8" thickBot="1" x14ac:dyDescent="0.3">
      <c r="A61" s="19" t="s">
        <v>19</v>
      </c>
      <c r="B61" s="20">
        <f>SUM(B55:B60)</f>
        <v>114200</v>
      </c>
      <c r="C61" s="22">
        <f>SUM(C55:C60)</f>
        <v>1</v>
      </c>
      <c r="D61" s="203">
        <f>SUM(D55:D60)</f>
        <v>754.08</v>
      </c>
      <c r="E61" s="212">
        <f>SUM(E55:E60)</f>
        <v>1.0147729683853171</v>
      </c>
      <c r="F61" s="136"/>
      <c r="G61" s="136"/>
      <c r="H61" s="19" t="s">
        <v>19</v>
      </c>
      <c r="I61" s="20">
        <f>SUM(I55:I60)</f>
        <v>112100</v>
      </c>
      <c r="J61" s="22">
        <f>SUM(J55:J60)</f>
        <v>1</v>
      </c>
      <c r="K61" s="203">
        <f>SUM(K55:K60)</f>
        <v>1070.1200000000001</v>
      </c>
      <c r="L61" s="212">
        <f>SUM(L55:L60)</f>
        <v>1</v>
      </c>
    </row>
    <row r="62" spans="1:14" ht="13.8" thickBot="1" x14ac:dyDescent="0.3">
      <c r="A62" s="277"/>
      <c r="B62" s="278"/>
      <c r="C62" s="278"/>
      <c r="D62" s="278"/>
      <c r="E62" s="279"/>
      <c r="F62" s="2"/>
      <c r="G62" s="2"/>
      <c r="H62" s="277"/>
      <c r="I62" s="278"/>
      <c r="J62" s="278"/>
      <c r="K62" s="278"/>
      <c r="L62" s="279"/>
    </row>
    <row r="63" spans="1:14" x14ac:dyDescent="0.25">
      <c r="A63" s="280" t="s">
        <v>0</v>
      </c>
      <c r="B63" s="281"/>
      <c r="C63" s="281"/>
      <c r="D63" s="281"/>
      <c r="E63" s="282"/>
      <c r="F63" s="2"/>
      <c r="G63" s="2"/>
      <c r="H63" s="280" t="s">
        <v>1</v>
      </c>
      <c r="I63" s="281"/>
      <c r="J63" s="281"/>
      <c r="K63" s="281"/>
      <c r="L63" s="282"/>
    </row>
    <row r="64" spans="1:14" x14ac:dyDescent="0.25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x14ac:dyDescent="0.25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x14ac:dyDescent="0.25">
      <c r="A67" s="16" t="s">
        <v>9</v>
      </c>
      <c r="B67" s="11">
        <v>37300</v>
      </c>
      <c r="C67" s="12">
        <f>B67/B73</f>
        <v>0.25920778318276583</v>
      </c>
      <c r="D67" s="13">
        <v>199.64</v>
      </c>
      <c r="E67" s="14">
        <f>D69/D73</f>
        <v>0.15819043717446013</v>
      </c>
      <c r="F67" s="221">
        <f>$O$3</f>
        <v>15288</v>
      </c>
      <c r="G67" s="222">
        <f>B67-F67</f>
        <v>22012</v>
      </c>
      <c r="H67" s="16" t="s">
        <v>10</v>
      </c>
      <c r="I67" s="69">
        <v>19500</v>
      </c>
      <c r="J67" s="12">
        <f>I67/I73</f>
        <v>0.3651685393258427</v>
      </c>
      <c r="K67" s="216">
        <v>139.54</v>
      </c>
      <c r="L67" s="14">
        <f>K67/K73</f>
        <v>0.25427774841919198</v>
      </c>
      <c r="M67" s="221">
        <f>$T$3</f>
        <v>16016</v>
      </c>
      <c r="N67" s="224">
        <f>I67-M67</f>
        <v>3484</v>
      </c>
    </row>
    <row r="68" spans="1:14" x14ac:dyDescent="0.25">
      <c r="A68" s="16" t="s">
        <v>11</v>
      </c>
      <c r="B68" s="11">
        <v>12900</v>
      </c>
      <c r="C68" s="12">
        <f>B68/B73</f>
        <v>8.9645587213342592E-2</v>
      </c>
      <c r="D68" s="13">
        <v>117.25</v>
      </c>
      <c r="E68" s="14">
        <f>D68/D73</f>
        <v>0.13723883654240066</v>
      </c>
      <c r="F68" s="221">
        <f>$P$3</f>
        <v>5824</v>
      </c>
      <c r="G68" s="224">
        <f t="shared" ref="G68:G71" si="11">B68-F68</f>
        <v>7076</v>
      </c>
      <c r="H68" s="16" t="s">
        <v>12</v>
      </c>
      <c r="I68" s="11">
        <v>7100</v>
      </c>
      <c r="J68" s="12">
        <f>I68/I73</f>
        <v>0.13295880149812733</v>
      </c>
      <c r="K68" s="115">
        <v>97.67</v>
      </c>
      <c r="L68" s="14">
        <f>K68/K73</f>
        <v>0.17797984583705379</v>
      </c>
      <c r="M68" s="221">
        <f>$U$3</f>
        <v>11648</v>
      </c>
      <c r="N68" s="222">
        <f t="shared" ref="N68:N71" si="12">I68-M68</f>
        <v>-4548</v>
      </c>
    </row>
    <row r="69" spans="1:14" x14ac:dyDescent="0.25">
      <c r="A69" s="16" t="s">
        <v>13</v>
      </c>
      <c r="B69" s="11">
        <v>18200</v>
      </c>
      <c r="C69" s="12">
        <f>B69/B73</f>
        <v>0.12647671994440585</v>
      </c>
      <c r="D69" s="13">
        <v>135.15</v>
      </c>
      <c r="E69" s="14">
        <f>D69/D73</f>
        <v>0.15819043717446013</v>
      </c>
      <c r="F69" s="221">
        <f>$Q$3</f>
        <v>10920</v>
      </c>
      <c r="G69" s="222">
        <f t="shared" si="11"/>
        <v>7280</v>
      </c>
      <c r="H69" s="16" t="s">
        <v>14</v>
      </c>
      <c r="I69" s="11">
        <v>10800</v>
      </c>
      <c r="J69" s="12">
        <f>I69/I73</f>
        <v>0.20224719101123595</v>
      </c>
      <c r="K69" s="115">
        <v>110.15</v>
      </c>
      <c r="L69" s="14">
        <f>K69/K73</f>
        <v>0.20072161379084136</v>
      </c>
      <c r="M69" s="221">
        <f>$V$3</f>
        <v>25480</v>
      </c>
      <c r="N69" s="224">
        <f t="shared" si="12"/>
        <v>-14680</v>
      </c>
    </row>
    <row r="70" spans="1:14" x14ac:dyDescent="0.25">
      <c r="A70" s="16" t="s">
        <v>15</v>
      </c>
      <c r="B70" s="11">
        <v>45800</v>
      </c>
      <c r="C70" s="12">
        <f>B70/B73</f>
        <v>0.3182765809589993</v>
      </c>
      <c r="D70" s="13">
        <v>228.34</v>
      </c>
      <c r="E70" s="14">
        <f>D70/D73</f>
        <v>0.2672675133142155</v>
      </c>
      <c r="F70" s="221">
        <f>$R$3</f>
        <v>16016</v>
      </c>
      <c r="G70" s="222">
        <f t="shared" si="11"/>
        <v>29784</v>
      </c>
      <c r="H70" s="147" t="s">
        <v>16</v>
      </c>
      <c r="I70" s="11">
        <v>9000</v>
      </c>
      <c r="J70" s="12">
        <f>I70/I73</f>
        <v>0.16853932584269662</v>
      </c>
      <c r="K70" s="115">
        <v>104.08</v>
      </c>
      <c r="L70" s="14">
        <f>K70/K73</f>
        <v>0.189660513512036</v>
      </c>
      <c r="M70" s="221">
        <f>$W$3</f>
        <v>8736</v>
      </c>
      <c r="N70" s="224">
        <f t="shared" si="12"/>
        <v>264</v>
      </c>
    </row>
    <row r="71" spans="1:14" x14ac:dyDescent="0.25">
      <c r="A71" s="16" t="s">
        <v>17</v>
      </c>
      <c r="B71" s="11">
        <v>29700</v>
      </c>
      <c r="C71" s="12">
        <f>B71/B73</f>
        <v>0.20639332870048646</v>
      </c>
      <c r="D71" s="116">
        <v>173.97</v>
      </c>
      <c r="E71" s="14">
        <f>D71/D73</f>
        <v>0.20362848949493767</v>
      </c>
      <c r="F71" s="221">
        <f>$S$3</f>
        <v>15288</v>
      </c>
      <c r="G71" s="224">
        <f t="shared" si="11"/>
        <v>14412</v>
      </c>
      <c r="H71" s="16" t="s">
        <v>18</v>
      </c>
      <c r="I71" s="11">
        <v>7000</v>
      </c>
      <c r="J71" s="12">
        <f>I71/I73</f>
        <v>0.13108614232209737</v>
      </c>
      <c r="K71" s="115">
        <v>97.33</v>
      </c>
      <c r="L71" s="14">
        <f>K71/K73</f>
        <v>0.17736027844087687</v>
      </c>
      <c r="M71" s="221">
        <f>$X$3</f>
        <v>29848</v>
      </c>
      <c r="N71" s="222">
        <f t="shared" si="12"/>
        <v>-22848</v>
      </c>
    </row>
    <row r="72" spans="1:14" ht="13.8" thickBot="1" x14ac:dyDescent="0.3">
      <c r="A72" s="17"/>
      <c r="B72" s="20"/>
      <c r="C72" s="21"/>
      <c r="D72" s="22"/>
      <c r="E72" s="23"/>
      <c r="F72" s="15"/>
      <c r="G72" s="15"/>
      <c r="H72" s="17"/>
      <c r="I72" s="20"/>
      <c r="J72" s="21"/>
      <c r="K72" s="22"/>
      <c r="L72" s="23"/>
    </row>
    <row r="73" spans="1:14" ht="13.8" thickBot="1" x14ac:dyDescent="0.3">
      <c r="A73" s="19" t="s">
        <v>19</v>
      </c>
      <c r="B73" s="20">
        <f>SUM(B67:B72)</f>
        <v>143900</v>
      </c>
      <c r="C73" s="22">
        <f>SUM(C67:C72)</f>
        <v>1</v>
      </c>
      <c r="D73" s="203">
        <f>SUM(D67:D72)</f>
        <v>854.35</v>
      </c>
      <c r="E73" s="212">
        <f>SUM(E67:E72)</f>
        <v>0.92451571370047403</v>
      </c>
      <c r="F73" s="136"/>
      <c r="G73" s="136"/>
      <c r="H73" s="19" t="s">
        <v>19</v>
      </c>
      <c r="I73" s="20">
        <f>SUM(I67:I72)</f>
        <v>53400</v>
      </c>
      <c r="J73" s="22">
        <f>SUM(J67:J72)</f>
        <v>0.99999999999999989</v>
      </c>
      <c r="K73" s="203">
        <f>SUM(K67:K72)</f>
        <v>548.77</v>
      </c>
      <c r="L73" s="212">
        <f>SUM(L67:L72)</f>
        <v>0.99999999999999989</v>
      </c>
    </row>
    <row r="74" spans="1:14" ht="13.8" thickBot="1" x14ac:dyDescent="0.3">
      <c r="A74" s="277"/>
      <c r="B74" s="278"/>
      <c r="C74" s="278"/>
      <c r="D74" s="278"/>
      <c r="E74" s="279"/>
      <c r="F74" s="2"/>
      <c r="G74" s="2"/>
      <c r="H74" s="277"/>
      <c r="I74" s="278"/>
      <c r="J74" s="278"/>
      <c r="K74" s="278"/>
      <c r="L74" s="279"/>
    </row>
    <row r="75" spans="1:14" x14ac:dyDescent="0.25">
      <c r="A75" s="280" t="s">
        <v>0</v>
      </c>
      <c r="B75" s="281"/>
      <c r="C75" s="281"/>
      <c r="D75" s="281"/>
      <c r="E75" s="282"/>
      <c r="F75" s="114"/>
      <c r="G75" s="114"/>
      <c r="H75" s="280" t="s">
        <v>1</v>
      </c>
      <c r="I75" s="281"/>
      <c r="J75" s="281"/>
      <c r="K75" s="281"/>
      <c r="L75" s="282"/>
    </row>
    <row r="76" spans="1:14" x14ac:dyDescent="0.25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x14ac:dyDescent="0.25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x14ac:dyDescent="0.25">
      <c r="A79" s="16" t="s">
        <v>9</v>
      </c>
      <c r="B79" s="11">
        <v>20700</v>
      </c>
      <c r="C79" s="12">
        <f>B79/B85</f>
        <v>0.18801089918256131</v>
      </c>
      <c r="D79" s="116">
        <v>143.58000000000001</v>
      </c>
      <c r="E79" s="14">
        <f>D81/D85</f>
        <v>0.13786814374493381</v>
      </c>
      <c r="F79" s="221">
        <f>$O$3</f>
        <v>15288</v>
      </c>
      <c r="G79" s="222">
        <f>B79-F79</f>
        <v>5412</v>
      </c>
      <c r="H79" s="16" t="s">
        <v>10</v>
      </c>
      <c r="I79" s="11">
        <v>22100</v>
      </c>
      <c r="J79" s="12">
        <f>I79/I85</f>
        <v>0.34052388289676427</v>
      </c>
      <c r="K79" s="116">
        <v>148.32</v>
      </c>
      <c r="L79" s="14">
        <f>K79/K85</f>
        <v>0.25241231429009037</v>
      </c>
      <c r="M79" s="221">
        <f>$T$3</f>
        <v>16016</v>
      </c>
      <c r="N79" s="222">
        <f>I79-M79</f>
        <v>6084</v>
      </c>
    </row>
    <row r="80" spans="1:14" x14ac:dyDescent="0.25">
      <c r="A80" s="16" t="s">
        <v>11</v>
      </c>
      <c r="B80" s="11">
        <v>16000</v>
      </c>
      <c r="C80" s="12">
        <f>B80/B85</f>
        <v>0.14532243415077203</v>
      </c>
      <c r="D80" s="116">
        <v>127.71</v>
      </c>
      <c r="E80" s="14">
        <f>D80/D85</f>
        <v>0.17253445014860849</v>
      </c>
      <c r="F80" s="221">
        <f>$P$3</f>
        <v>5824</v>
      </c>
      <c r="G80" s="222">
        <f t="shared" ref="G80:G83" si="13">B80-F80</f>
        <v>10176</v>
      </c>
      <c r="H80" s="16" t="s">
        <v>12</v>
      </c>
      <c r="I80" s="11">
        <v>5300</v>
      </c>
      <c r="J80" s="12">
        <f>I80/I85</f>
        <v>8.1664098613251149E-2</v>
      </c>
      <c r="K80" s="116">
        <v>91.58</v>
      </c>
      <c r="L80" s="14">
        <f>K80/K85</f>
        <v>0.15585167032555605</v>
      </c>
      <c r="M80" s="221">
        <f>$U$3</f>
        <v>11648</v>
      </c>
      <c r="N80" s="222">
        <f t="shared" ref="N80:N83" si="14">I80-M80</f>
        <v>-6348</v>
      </c>
    </row>
    <row r="81" spans="1:14" x14ac:dyDescent="0.25">
      <c r="A81" s="16" t="s">
        <v>13</v>
      </c>
      <c r="B81" s="11">
        <v>8400</v>
      </c>
      <c r="C81" s="12">
        <f>B81/B85</f>
        <v>7.6294277929155316E-2</v>
      </c>
      <c r="D81" s="116">
        <v>102.05</v>
      </c>
      <c r="E81" s="14">
        <f>D81/D85</f>
        <v>0.13786814374493381</v>
      </c>
      <c r="F81" s="221">
        <f>$Q$3</f>
        <v>10920</v>
      </c>
      <c r="G81" s="222">
        <f t="shared" si="13"/>
        <v>-2520</v>
      </c>
      <c r="H81" s="16" t="s">
        <v>14</v>
      </c>
      <c r="I81" s="11">
        <v>13100</v>
      </c>
      <c r="J81" s="12">
        <f>I81/I85</f>
        <v>0.20184899845916796</v>
      </c>
      <c r="K81" s="116">
        <v>117.94</v>
      </c>
      <c r="L81" s="14">
        <f>K81/K85</f>
        <v>0.2007113561716104</v>
      </c>
      <c r="M81" s="221">
        <f>$V$3</f>
        <v>25480</v>
      </c>
      <c r="N81" s="222">
        <f t="shared" si="14"/>
        <v>-12380</v>
      </c>
    </row>
    <row r="82" spans="1:14" x14ac:dyDescent="0.25">
      <c r="A82" s="16" t="s">
        <v>15</v>
      </c>
      <c r="B82" s="11">
        <v>44200</v>
      </c>
      <c r="C82" s="12">
        <f>B82/B85</f>
        <v>0.40145322434150771</v>
      </c>
      <c r="D82" s="116">
        <v>222.94</v>
      </c>
      <c r="E82" s="14">
        <f>D82/D85</f>
        <v>0.30118886787354771</v>
      </c>
      <c r="F82" s="221">
        <f>$R$3</f>
        <v>16016</v>
      </c>
      <c r="G82" s="222">
        <f t="shared" si="13"/>
        <v>28184</v>
      </c>
      <c r="H82" s="147" t="s">
        <v>16</v>
      </c>
      <c r="I82" s="159">
        <v>17500</v>
      </c>
      <c r="J82" s="12">
        <f>I82/I85</f>
        <v>0.26964560862865949</v>
      </c>
      <c r="K82" s="116">
        <v>132.78</v>
      </c>
      <c r="L82" s="14">
        <f>K82/K85</f>
        <v>0.22596620207280338</v>
      </c>
      <c r="M82" s="221">
        <f>$W$3</f>
        <v>8736</v>
      </c>
      <c r="N82" s="222">
        <f t="shared" si="14"/>
        <v>8764</v>
      </c>
    </row>
    <row r="83" spans="1:14" x14ac:dyDescent="0.25">
      <c r="A83" s="16" t="s">
        <v>17</v>
      </c>
      <c r="B83" s="11">
        <v>20800</v>
      </c>
      <c r="C83" s="12">
        <f>B83/B85</f>
        <v>0.18891916439600362</v>
      </c>
      <c r="D83" s="116">
        <v>143.91999999999999</v>
      </c>
      <c r="E83" s="14">
        <f>D83/D85</f>
        <v>0.19443393677384491</v>
      </c>
      <c r="F83" s="221">
        <f>$S$3</f>
        <v>15288</v>
      </c>
      <c r="G83" s="222">
        <f t="shared" si="13"/>
        <v>5512</v>
      </c>
      <c r="H83" s="16" t="s">
        <v>18</v>
      </c>
      <c r="I83" s="139">
        <v>6900</v>
      </c>
      <c r="J83" s="12">
        <f>I83/I85</f>
        <v>0.10631741140215717</v>
      </c>
      <c r="K83" s="116">
        <v>96.99</v>
      </c>
      <c r="L83" s="14">
        <f>K83/K85</f>
        <v>0.16505845713993975</v>
      </c>
      <c r="M83" s="221">
        <f>$X$3</f>
        <v>29848</v>
      </c>
      <c r="N83" s="222">
        <f t="shared" si="14"/>
        <v>-22948</v>
      </c>
    </row>
    <row r="84" spans="1:14" ht="13.8" thickBot="1" x14ac:dyDescent="0.3">
      <c r="A84" s="17"/>
      <c r="B84" s="20"/>
      <c r="C84" s="21"/>
      <c r="D84" s="22"/>
      <c r="E84" s="23"/>
      <c r="F84" s="15"/>
      <c r="G84" s="15"/>
      <c r="H84" s="17"/>
      <c r="I84" s="20"/>
      <c r="J84" s="21"/>
      <c r="K84" s="22"/>
      <c r="L84" s="23"/>
    </row>
    <row r="85" spans="1:14" ht="13.8" thickBot="1" x14ac:dyDescent="0.3">
      <c r="A85" s="19" t="s">
        <v>19</v>
      </c>
      <c r="B85" s="20">
        <f>SUM(B79:B84)</f>
        <v>110100</v>
      </c>
      <c r="C85" s="22">
        <f>SUM(C79:C84)</f>
        <v>1</v>
      </c>
      <c r="D85" s="185">
        <f>SUM(D79:D84)</f>
        <v>740.19999999999993</v>
      </c>
      <c r="E85" s="212">
        <f>SUM(E79:E84)</f>
        <v>0.94389354228586875</v>
      </c>
      <c r="F85" s="136"/>
      <c r="G85" s="136"/>
      <c r="H85" s="19" t="s">
        <v>19</v>
      </c>
      <c r="I85" s="20">
        <f>SUM(I79:I84)</f>
        <v>64900</v>
      </c>
      <c r="J85" s="22">
        <f>SUM(J79:J84)</f>
        <v>1</v>
      </c>
      <c r="K85" s="185">
        <f>SUM(K79:K84)</f>
        <v>587.61</v>
      </c>
      <c r="L85" s="212">
        <f>SUM(L79:L84)</f>
        <v>0.99999999999999989</v>
      </c>
    </row>
    <row r="86" spans="1:14" ht="13.8" thickBot="1" x14ac:dyDescent="0.3">
      <c r="A86" s="277"/>
      <c r="B86" s="278"/>
      <c r="C86" s="278"/>
      <c r="D86" s="278"/>
      <c r="E86" s="279"/>
      <c r="F86" s="2"/>
      <c r="G86" s="2"/>
      <c r="H86" s="277"/>
      <c r="I86" s="278"/>
      <c r="J86" s="278"/>
      <c r="K86" s="278"/>
      <c r="L86" s="279"/>
    </row>
    <row r="87" spans="1:14" x14ac:dyDescent="0.25">
      <c r="A87" s="280" t="s">
        <v>0</v>
      </c>
      <c r="B87" s="281"/>
      <c r="C87" s="281"/>
      <c r="D87" s="281"/>
      <c r="E87" s="282"/>
      <c r="F87" s="2"/>
      <c r="G87" s="2"/>
      <c r="H87" s="280" t="s">
        <v>1</v>
      </c>
      <c r="I87" s="281"/>
      <c r="J87" s="281"/>
      <c r="K87" s="281"/>
      <c r="L87" s="282"/>
    </row>
    <row r="88" spans="1:14" x14ac:dyDescent="0.25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x14ac:dyDescent="0.25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x14ac:dyDescent="0.25">
      <c r="A91" s="16" t="s">
        <v>9</v>
      </c>
      <c r="B91" s="11">
        <v>9800</v>
      </c>
      <c r="C91" s="12">
        <f>B91/B97</f>
        <v>0.12373737373737374</v>
      </c>
      <c r="D91" s="116">
        <v>114.48</v>
      </c>
      <c r="E91" s="14">
        <f>D93/D97</f>
        <v>0.15725322142973647</v>
      </c>
      <c r="F91" s="221">
        <f>$O$3</f>
        <v>15288</v>
      </c>
      <c r="G91" s="222">
        <f>B91-F91</f>
        <v>-5488</v>
      </c>
      <c r="H91" s="16" t="s">
        <v>10</v>
      </c>
      <c r="I91" s="157">
        <v>143700</v>
      </c>
      <c r="J91" s="12">
        <f>I91/I97</f>
        <v>0.7547268907563025</v>
      </c>
      <c r="K91" s="146">
        <v>667.36</v>
      </c>
      <c r="L91" s="14">
        <f>K91/K97</f>
        <v>0.5799953069188184</v>
      </c>
      <c r="M91" s="221">
        <f>$T$3</f>
        <v>16016</v>
      </c>
      <c r="N91" s="222">
        <f>I91-M91</f>
        <v>127684</v>
      </c>
    </row>
    <row r="92" spans="1:14" x14ac:dyDescent="0.25">
      <c r="A92" s="16" t="s">
        <v>11</v>
      </c>
      <c r="B92" s="11">
        <v>12400</v>
      </c>
      <c r="C92" s="12">
        <f>B92/B97</f>
        <v>0.15656565656565657</v>
      </c>
      <c r="D92" s="116">
        <v>123.26</v>
      </c>
      <c r="E92" s="14">
        <f>D92/D97</f>
        <v>0.18277257966458577</v>
      </c>
      <c r="F92" s="221">
        <f>$P$3</f>
        <v>5824</v>
      </c>
      <c r="G92" s="222">
        <f t="shared" ref="G92:G95" si="15">B92-F92</f>
        <v>6576</v>
      </c>
      <c r="H92" s="16" t="s">
        <v>12</v>
      </c>
      <c r="I92" s="11">
        <v>8700</v>
      </c>
      <c r="J92" s="12">
        <f>I92/I97</f>
        <v>4.5693277310924367E-2</v>
      </c>
      <c r="K92" s="116">
        <v>110.78</v>
      </c>
      <c r="L92" s="14">
        <f>K92/K97</f>
        <v>9.6277691351694283E-2</v>
      </c>
      <c r="M92" s="221">
        <f>$U$3</f>
        <v>11648</v>
      </c>
      <c r="N92" s="222">
        <f t="shared" ref="N92:N95" si="16">I92-M92</f>
        <v>-2948</v>
      </c>
    </row>
    <row r="93" spans="1:14" x14ac:dyDescent="0.25">
      <c r="A93" s="16" t="s">
        <v>13</v>
      </c>
      <c r="B93" s="11">
        <v>7300</v>
      </c>
      <c r="C93" s="12">
        <f>B93/B97</f>
        <v>9.2171717171717168E-2</v>
      </c>
      <c r="D93" s="116">
        <v>106.05</v>
      </c>
      <c r="E93" s="14">
        <f>D93/D97</f>
        <v>0.15725322142973647</v>
      </c>
      <c r="F93" s="221">
        <f>$Q$3</f>
        <v>10920</v>
      </c>
      <c r="G93" s="222">
        <f t="shared" si="15"/>
        <v>-3620</v>
      </c>
      <c r="H93" s="16" t="s">
        <v>14</v>
      </c>
      <c r="I93" s="11">
        <v>11900</v>
      </c>
      <c r="J93" s="12">
        <f>I93/I97</f>
        <v>6.25E-2</v>
      </c>
      <c r="K93" s="116">
        <v>121.58</v>
      </c>
      <c r="L93" s="14">
        <f>K93/K97</f>
        <v>0.10566385371492137</v>
      </c>
      <c r="M93" s="221">
        <f>$V$3</f>
        <v>25480</v>
      </c>
      <c r="N93" s="222">
        <f t="shared" si="16"/>
        <v>-13580</v>
      </c>
    </row>
    <row r="94" spans="1:14" x14ac:dyDescent="0.25">
      <c r="A94" s="16" t="s">
        <v>15</v>
      </c>
      <c r="B94" s="11">
        <v>27400</v>
      </c>
      <c r="C94" s="12">
        <f>B94/B97</f>
        <v>0.34595959595959597</v>
      </c>
      <c r="D94" s="116">
        <v>173.91</v>
      </c>
      <c r="E94" s="14">
        <f>D94/D97</f>
        <v>0.25787748928661453</v>
      </c>
      <c r="F94" s="221">
        <f>$R$3</f>
        <v>16016</v>
      </c>
      <c r="G94" s="222">
        <f t="shared" si="15"/>
        <v>11384</v>
      </c>
      <c r="H94" s="147" t="s">
        <v>16</v>
      </c>
      <c r="I94" s="159">
        <v>19200</v>
      </c>
      <c r="J94" s="12">
        <f>I94/I97</f>
        <v>0.10084033613445378</v>
      </c>
      <c r="K94" s="116">
        <v>146.22</v>
      </c>
      <c r="L94" s="14">
        <f>K94/K97</f>
        <v>0.12707820932880248</v>
      </c>
      <c r="M94" s="221">
        <f>$W$3</f>
        <v>8736</v>
      </c>
      <c r="N94" s="222">
        <f t="shared" si="16"/>
        <v>10464</v>
      </c>
    </row>
    <row r="95" spans="1:14" x14ac:dyDescent="0.25">
      <c r="A95" s="16" t="s">
        <v>17</v>
      </c>
      <c r="B95" s="159">
        <v>22300</v>
      </c>
      <c r="C95" s="12">
        <f>B95/B97</f>
        <v>0.28156565656565657</v>
      </c>
      <c r="D95" s="116">
        <v>156.69</v>
      </c>
      <c r="E95" s="14">
        <f>D95/D97</f>
        <v>0.23234330283663751</v>
      </c>
      <c r="F95" s="221">
        <f>$S$3</f>
        <v>15288</v>
      </c>
      <c r="G95" s="222">
        <f t="shared" si="15"/>
        <v>7012</v>
      </c>
      <c r="H95" s="16" t="s">
        <v>18</v>
      </c>
      <c r="I95" s="11">
        <v>6900</v>
      </c>
      <c r="J95" s="12">
        <f>I95/I97</f>
        <v>3.6239495798319331E-2</v>
      </c>
      <c r="K95" s="116">
        <v>104.69</v>
      </c>
      <c r="L95" s="14">
        <f>K95/K97</f>
        <v>9.0984938685763447E-2</v>
      </c>
      <c r="M95" s="221">
        <f>$X$3</f>
        <v>29848</v>
      </c>
      <c r="N95" s="222">
        <f t="shared" si="16"/>
        <v>-22948</v>
      </c>
    </row>
    <row r="96" spans="1:14" ht="13.8" thickBot="1" x14ac:dyDescent="0.3">
      <c r="A96" s="17"/>
      <c r="B96" s="20"/>
      <c r="C96" s="21"/>
      <c r="D96" s="22"/>
      <c r="E96" s="23"/>
      <c r="F96" s="15"/>
      <c r="G96" s="15"/>
      <c r="H96" s="17"/>
      <c r="I96" s="20"/>
      <c r="J96" s="21"/>
      <c r="K96" s="22"/>
      <c r="L96" s="23"/>
    </row>
    <row r="97" spans="1:14" ht="13.8" thickBot="1" x14ac:dyDescent="0.3">
      <c r="A97" s="19" t="s">
        <v>19</v>
      </c>
      <c r="B97" s="20">
        <f>SUM(B91:B96)</f>
        <v>79200</v>
      </c>
      <c r="C97" s="22">
        <f>SUM(C91:C96)</f>
        <v>1</v>
      </c>
      <c r="D97" s="185">
        <f>SUM(D91:D96)</f>
        <v>674.3900000000001</v>
      </c>
      <c r="E97" s="212">
        <f>SUM(E91:E96)</f>
        <v>0.98749981464731074</v>
      </c>
      <c r="F97" s="136"/>
      <c r="G97" s="136"/>
      <c r="H97" s="19" t="s">
        <v>19</v>
      </c>
      <c r="I97" s="20">
        <f>SUM(I91:I96)</f>
        <v>190400</v>
      </c>
      <c r="J97" s="22">
        <f>SUM(J91:J96)</f>
        <v>0.99999999999999989</v>
      </c>
      <c r="K97" s="185">
        <f>SUM(K91:K96)</f>
        <v>1150.6300000000001</v>
      </c>
      <c r="L97" s="212">
        <f>SUM(L91:L96)</f>
        <v>0.99999999999999989</v>
      </c>
    </row>
    <row r="98" spans="1:14" ht="13.8" thickBot="1" x14ac:dyDescent="0.3">
      <c r="A98" s="277"/>
      <c r="B98" s="278"/>
      <c r="C98" s="278"/>
      <c r="D98" s="278"/>
      <c r="E98" s="279"/>
      <c r="F98" s="2"/>
      <c r="G98" s="2"/>
      <c r="H98" s="277"/>
      <c r="I98" s="278"/>
      <c r="J98" s="278"/>
      <c r="K98" s="278"/>
      <c r="L98" s="279"/>
    </row>
    <row r="99" spans="1:14" x14ac:dyDescent="0.25">
      <c r="A99" s="280" t="s">
        <v>0</v>
      </c>
      <c r="B99" s="281"/>
      <c r="C99" s="281"/>
      <c r="D99" s="281"/>
      <c r="E99" s="282"/>
      <c r="F99" s="2"/>
      <c r="G99" s="2"/>
      <c r="H99" s="280" t="s">
        <v>1</v>
      </c>
      <c r="I99" s="281"/>
      <c r="J99" s="281"/>
      <c r="K99" s="281"/>
      <c r="L99" s="282"/>
    </row>
    <row r="100" spans="1:14" x14ac:dyDescent="0.25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x14ac:dyDescent="0.25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x14ac:dyDescent="0.25">
      <c r="A103" s="16" t="s">
        <v>9</v>
      </c>
      <c r="B103" s="11">
        <v>9600</v>
      </c>
      <c r="C103" s="12">
        <f>B103/B109</f>
        <v>0.10355987055016182</v>
      </c>
      <c r="D103" s="116">
        <v>106.1</v>
      </c>
      <c r="E103" s="14">
        <f>D105/D109</f>
        <v>0.14432036626704037</v>
      </c>
      <c r="F103" s="221">
        <f>$O$3</f>
        <v>15288</v>
      </c>
      <c r="G103" s="222">
        <f>B103-F103</f>
        <v>-5688</v>
      </c>
      <c r="H103" s="16" t="s">
        <v>10</v>
      </c>
      <c r="I103" s="11">
        <v>146800</v>
      </c>
      <c r="J103" s="12">
        <f>I103/I109</f>
        <v>0.59098228663446051</v>
      </c>
      <c r="K103" s="116">
        <v>673.62</v>
      </c>
      <c r="L103" s="14">
        <f>K103/K109</f>
        <v>0.51315609050049515</v>
      </c>
      <c r="M103" s="221">
        <f>$T$3</f>
        <v>16016</v>
      </c>
      <c r="N103" s="222">
        <f>I103-M103</f>
        <v>130784</v>
      </c>
    </row>
    <row r="104" spans="1:14" x14ac:dyDescent="0.25">
      <c r="A104" s="16" t="s">
        <v>11</v>
      </c>
      <c r="B104" s="11">
        <v>12300</v>
      </c>
      <c r="C104" s="12">
        <f>B104/B109</f>
        <v>0.13268608414239483</v>
      </c>
      <c r="D104" s="116">
        <v>115.23</v>
      </c>
      <c r="E104" s="14">
        <f>D104/D109</f>
        <v>0.16909034880478968</v>
      </c>
      <c r="F104" s="221">
        <f>$P$3</f>
        <v>5824</v>
      </c>
      <c r="G104" s="222">
        <f t="shared" ref="G104:G107" si="17">B104-F104</f>
        <v>6476</v>
      </c>
      <c r="H104" s="16" t="s">
        <v>12</v>
      </c>
      <c r="I104" s="11">
        <v>55100</v>
      </c>
      <c r="J104" s="12">
        <f>I104/I109</f>
        <v>0.22181964573268922</v>
      </c>
      <c r="K104" s="116">
        <v>260.98</v>
      </c>
      <c r="L104" s="14">
        <f>K104/K109</f>
        <v>0.19881160965948047</v>
      </c>
      <c r="M104" s="221">
        <f>$U$3</f>
        <v>11648</v>
      </c>
      <c r="N104" s="222">
        <f t="shared" ref="N104:N107" si="18">I104-M104</f>
        <v>43452</v>
      </c>
    </row>
    <row r="105" spans="1:14" x14ac:dyDescent="0.25">
      <c r="A105" s="16" t="s">
        <v>13</v>
      </c>
      <c r="B105" s="11">
        <v>7300</v>
      </c>
      <c r="C105" s="12">
        <f>B105/B109</f>
        <v>7.8748651564185548E-2</v>
      </c>
      <c r="D105" s="116">
        <v>98.35</v>
      </c>
      <c r="E105" s="14">
        <f>D105/D109</f>
        <v>0.14432036626704037</v>
      </c>
      <c r="F105" s="221">
        <f>$Q$3</f>
        <v>10920</v>
      </c>
      <c r="G105" s="222">
        <f t="shared" si="17"/>
        <v>-3620</v>
      </c>
      <c r="H105" s="16" t="s">
        <v>14</v>
      </c>
      <c r="I105" s="159">
        <v>18200</v>
      </c>
      <c r="J105" s="12">
        <f>I105/I109</f>
        <v>7.3268921095008058E-2</v>
      </c>
      <c r="K105" s="116">
        <v>135.15</v>
      </c>
      <c r="L105" s="14">
        <f>K105/K109</f>
        <v>0.10295574007770245</v>
      </c>
      <c r="M105" s="221">
        <f>$V$3</f>
        <v>25480</v>
      </c>
      <c r="N105" s="222">
        <f t="shared" si="18"/>
        <v>-7280</v>
      </c>
    </row>
    <row r="106" spans="1:14" x14ac:dyDescent="0.25">
      <c r="A106" s="16" t="s">
        <v>15</v>
      </c>
      <c r="B106" s="11">
        <v>30600</v>
      </c>
      <c r="C106" s="12">
        <f>B106/B109</f>
        <v>0.3300970873786408</v>
      </c>
      <c r="D106" s="116">
        <v>177.01</v>
      </c>
      <c r="E106" s="14">
        <f>D106/D109</f>
        <v>0.25974731096013032</v>
      </c>
      <c r="F106" s="221">
        <f>$R$3</f>
        <v>16016</v>
      </c>
      <c r="G106" s="222">
        <f t="shared" si="17"/>
        <v>14584</v>
      </c>
      <c r="H106" s="147" t="s">
        <v>16</v>
      </c>
      <c r="I106" s="159">
        <v>21700</v>
      </c>
      <c r="J106" s="12">
        <f>I106/I109</f>
        <v>8.7359098228663445E-2</v>
      </c>
      <c r="K106" s="116">
        <v>146.97</v>
      </c>
      <c r="L106" s="14">
        <f>K106/K109</f>
        <v>0.11196008227317741</v>
      </c>
      <c r="M106" s="221">
        <f>$W$3</f>
        <v>8736</v>
      </c>
      <c r="N106" s="222">
        <f t="shared" si="18"/>
        <v>12964</v>
      </c>
    </row>
    <row r="107" spans="1:14" x14ac:dyDescent="0.25">
      <c r="A107" s="16" t="s">
        <v>17</v>
      </c>
      <c r="B107" s="11">
        <v>32900</v>
      </c>
      <c r="C107" s="12">
        <f>B107/B109</f>
        <v>0.35490830636461707</v>
      </c>
      <c r="D107" s="116">
        <v>184.78</v>
      </c>
      <c r="E107" s="14">
        <f>D107/D109</f>
        <v>0.27114913349083603</v>
      </c>
      <c r="F107" s="221">
        <f>$S$3</f>
        <v>15288</v>
      </c>
      <c r="G107" s="222">
        <f t="shared" si="17"/>
        <v>17612</v>
      </c>
      <c r="H107" s="16" t="s">
        <v>18</v>
      </c>
      <c r="I107" s="11">
        <v>6600</v>
      </c>
      <c r="J107" s="12">
        <f>I107/I109</f>
        <v>2.6570048309178744E-2</v>
      </c>
      <c r="K107" s="116">
        <v>95.98</v>
      </c>
      <c r="L107" s="14">
        <f>K107/K109</f>
        <v>7.3116477489144516E-2</v>
      </c>
      <c r="M107" s="221">
        <f>$X$3</f>
        <v>29848</v>
      </c>
      <c r="N107" s="222">
        <f t="shared" si="18"/>
        <v>-23248</v>
      </c>
    </row>
    <row r="108" spans="1:14" ht="13.8" thickBot="1" x14ac:dyDescent="0.3">
      <c r="A108" s="17"/>
      <c r="B108" s="20"/>
      <c r="C108" s="21"/>
      <c r="D108" s="22"/>
      <c r="E108" s="23"/>
      <c r="F108" s="15"/>
      <c r="G108" s="15"/>
      <c r="H108" s="17"/>
      <c r="I108" s="20"/>
      <c r="J108" s="21"/>
      <c r="K108" s="22"/>
      <c r="L108" s="23"/>
    </row>
    <row r="109" spans="1:14" ht="13.8" thickBot="1" x14ac:dyDescent="0.3">
      <c r="A109" s="19" t="s">
        <v>19</v>
      </c>
      <c r="B109" s="20">
        <f>SUM(B103:B108)</f>
        <v>92700</v>
      </c>
      <c r="C109" s="22">
        <f>SUM(C103:C108)</f>
        <v>1</v>
      </c>
      <c r="D109" s="185">
        <f>SUM(D103:D108)</f>
        <v>681.46999999999991</v>
      </c>
      <c r="E109" s="212">
        <f>SUM(E103:E108)</f>
        <v>0.9886275257898367</v>
      </c>
      <c r="F109" s="136"/>
      <c r="G109" s="136"/>
      <c r="H109" s="19" t="s">
        <v>19</v>
      </c>
      <c r="I109" s="20">
        <f>SUM(I103:I108)</f>
        <v>248400</v>
      </c>
      <c r="J109" s="22">
        <f>SUM(J103:J108)</f>
        <v>0.99999999999999989</v>
      </c>
      <c r="K109" s="185">
        <f>SUM(K103:K108)</f>
        <v>1312.7</v>
      </c>
      <c r="L109" s="212">
        <f>SUM(L103:L108)</f>
        <v>1</v>
      </c>
    </row>
    <row r="110" spans="1:14" ht="13.8" thickBot="1" x14ac:dyDescent="0.3">
      <c r="A110" s="277"/>
      <c r="B110" s="278"/>
      <c r="C110" s="278"/>
      <c r="D110" s="278"/>
      <c r="E110" s="279"/>
      <c r="F110" s="2"/>
      <c r="G110" s="2"/>
      <c r="H110" s="277"/>
      <c r="I110" s="278"/>
      <c r="J110" s="278"/>
      <c r="K110" s="278"/>
      <c r="L110" s="279"/>
    </row>
    <row r="111" spans="1:14" x14ac:dyDescent="0.25">
      <c r="A111" s="280" t="s">
        <v>0</v>
      </c>
      <c r="B111" s="281"/>
      <c r="C111" s="281"/>
      <c r="D111" s="281"/>
      <c r="E111" s="282"/>
      <c r="F111" s="114"/>
      <c r="G111" s="114"/>
      <c r="H111" s="280" t="s">
        <v>1</v>
      </c>
      <c r="I111" s="281"/>
      <c r="J111" s="281"/>
      <c r="K111" s="281"/>
      <c r="L111" s="282"/>
    </row>
    <row r="112" spans="1:14" x14ac:dyDescent="0.25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x14ac:dyDescent="0.25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x14ac:dyDescent="0.25">
      <c r="A115" s="16" t="s">
        <v>9</v>
      </c>
      <c r="B115" s="11">
        <v>10500</v>
      </c>
      <c r="C115" s="12">
        <f>B115/B121</f>
        <v>0.109717868338558</v>
      </c>
      <c r="D115" s="116">
        <v>109.07</v>
      </c>
      <c r="E115" s="14">
        <f>D117/D121</f>
        <v>0.15635942700043409</v>
      </c>
      <c r="F115" s="221">
        <f>$O$3</f>
        <v>15288</v>
      </c>
      <c r="G115" s="222">
        <f>B115-F115</f>
        <v>-4788</v>
      </c>
      <c r="H115" s="16" t="s">
        <v>10</v>
      </c>
      <c r="I115" s="11">
        <v>39300</v>
      </c>
      <c r="J115" s="12">
        <f>I115/I121</f>
        <v>0.52893674293405113</v>
      </c>
      <c r="K115" s="116">
        <v>206.24</v>
      </c>
      <c r="L115" s="14">
        <f>K115/K121</f>
        <v>0.33323100289218144</v>
      </c>
      <c r="M115" s="221">
        <f>$T$3</f>
        <v>16016</v>
      </c>
      <c r="N115" s="222">
        <f>I115-M115</f>
        <v>23284</v>
      </c>
    </row>
    <row r="116" spans="1:14" x14ac:dyDescent="0.25">
      <c r="A116" s="16" t="s">
        <v>11</v>
      </c>
      <c r="B116" s="11">
        <v>14300</v>
      </c>
      <c r="C116" s="12">
        <f>B116/B121</f>
        <v>0.14942528735632185</v>
      </c>
      <c r="D116" s="116">
        <v>121.88</v>
      </c>
      <c r="E116" s="14">
        <f>D116/D121</f>
        <v>0.17635653306323251</v>
      </c>
      <c r="F116" s="221">
        <f>$P$3</f>
        <v>5824</v>
      </c>
      <c r="G116" s="222">
        <f t="shared" ref="G116:G119" si="19">B116-F116</f>
        <v>8476</v>
      </c>
      <c r="H116" s="16" t="s">
        <v>12</v>
      </c>
      <c r="I116" s="11">
        <v>8500</v>
      </c>
      <c r="J116" s="12">
        <f>I116/I121</f>
        <v>0.11440107671601615</v>
      </c>
      <c r="K116" s="116">
        <v>102.33</v>
      </c>
      <c r="L116" s="14">
        <f>K116/K121</f>
        <v>0.16533906383803784</v>
      </c>
      <c r="M116" s="221">
        <f>$U$3</f>
        <v>11648</v>
      </c>
      <c r="N116" s="222">
        <f t="shared" ref="N116:N119" si="20">I116-M116</f>
        <v>-3148</v>
      </c>
    </row>
    <row r="117" spans="1:14" x14ac:dyDescent="0.25">
      <c r="A117" s="16" t="s">
        <v>13</v>
      </c>
      <c r="B117" s="11">
        <v>10200</v>
      </c>
      <c r="C117" s="12">
        <f>B117/B121</f>
        <v>0.10658307210031348</v>
      </c>
      <c r="D117" s="116">
        <v>108.06</v>
      </c>
      <c r="E117" s="14">
        <f>D117/D121</f>
        <v>0.15635942700043409</v>
      </c>
      <c r="F117" s="221">
        <f>$Q$3</f>
        <v>10920</v>
      </c>
      <c r="G117" s="222">
        <f t="shared" si="19"/>
        <v>-720</v>
      </c>
      <c r="H117" s="16" t="s">
        <v>14</v>
      </c>
      <c r="I117" s="11">
        <v>6500</v>
      </c>
      <c r="J117" s="12">
        <f>I117/I121</f>
        <v>8.748317631224764E-2</v>
      </c>
      <c r="K117" s="116">
        <v>95.57</v>
      </c>
      <c r="L117" s="14">
        <f>K117/K121</f>
        <v>0.15441663569824368</v>
      </c>
      <c r="M117" s="221">
        <f>$V$3</f>
        <v>25480</v>
      </c>
      <c r="N117" s="222">
        <f t="shared" si="20"/>
        <v>-18980</v>
      </c>
    </row>
    <row r="118" spans="1:14" x14ac:dyDescent="0.25">
      <c r="A118" s="16" t="s">
        <v>15</v>
      </c>
      <c r="B118" s="11">
        <v>10200</v>
      </c>
      <c r="C118" s="12">
        <f>B118/B121</f>
        <v>0.10658307210031348</v>
      </c>
      <c r="D118" s="116">
        <v>108.06</v>
      </c>
      <c r="E118" s="14">
        <f>D118/D121</f>
        <v>0.15635942700043409</v>
      </c>
      <c r="F118" s="221">
        <f>$R$3</f>
        <v>16016</v>
      </c>
      <c r="G118" s="222">
        <f t="shared" si="19"/>
        <v>-5816</v>
      </c>
      <c r="H118" s="147" t="s">
        <v>16</v>
      </c>
      <c r="I118" s="11">
        <v>11500</v>
      </c>
      <c r="J118" s="12">
        <f>I118/I121</f>
        <v>0.15477792732166892</v>
      </c>
      <c r="K118" s="116">
        <v>112.44</v>
      </c>
      <c r="L118" s="14">
        <f>K118/K121</f>
        <v>0.18167423373349922</v>
      </c>
      <c r="M118" s="221">
        <f>$W$3</f>
        <v>8736</v>
      </c>
      <c r="N118" s="222">
        <f t="shared" si="20"/>
        <v>2764</v>
      </c>
    </row>
    <row r="119" spans="1:14" x14ac:dyDescent="0.25">
      <c r="A119" s="16" t="s">
        <v>17</v>
      </c>
      <c r="B119" s="11">
        <v>50500</v>
      </c>
      <c r="C119" s="12">
        <f>B119/B121</f>
        <v>0.52769070010449326</v>
      </c>
      <c r="D119" s="116">
        <v>244.03</v>
      </c>
      <c r="E119" s="14">
        <f>D119/D121</f>
        <v>0.35310374764867603</v>
      </c>
      <c r="F119" s="221">
        <f>$S$3</f>
        <v>15288</v>
      </c>
      <c r="G119" s="222">
        <f t="shared" si="19"/>
        <v>35212</v>
      </c>
      <c r="H119" s="16" t="s">
        <v>18</v>
      </c>
      <c r="I119" s="11">
        <v>8500</v>
      </c>
      <c r="J119" s="12">
        <f>I119/I121</f>
        <v>0.11440107671601615</v>
      </c>
      <c r="K119" s="116">
        <v>102.33</v>
      </c>
      <c r="L119" s="14">
        <f>K119/K121</f>
        <v>0.16533906383803784</v>
      </c>
      <c r="M119" s="221">
        <f>$X$3</f>
        <v>29848</v>
      </c>
      <c r="N119" s="222">
        <f t="shared" si="20"/>
        <v>-21348</v>
      </c>
    </row>
    <row r="120" spans="1:14" ht="13.8" thickBot="1" x14ac:dyDescent="0.3">
      <c r="A120" s="17"/>
      <c r="B120" s="20"/>
      <c r="C120" s="21"/>
      <c r="D120" s="22"/>
      <c r="E120" s="23"/>
      <c r="F120" s="15"/>
      <c r="G120" s="15"/>
      <c r="H120" s="17"/>
      <c r="I120" s="20"/>
      <c r="J120" s="21"/>
      <c r="K120" s="22"/>
      <c r="L120" s="23"/>
    </row>
    <row r="121" spans="1:14" ht="13.8" thickBot="1" x14ac:dyDescent="0.3">
      <c r="A121" s="19" t="s">
        <v>19</v>
      </c>
      <c r="B121" s="20">
        <f>SUM(B115:B120)</f>
        <v>95700</v>
      </c>
      <c r="C121" s="22">
        <f>SUM(C115:C120)</f>
        <v>1</v>
      </c>
      <c r="D121" s="185">
        <f>SUM(D115:D120)</f>
        <v>691.1</v>
      </c>
      <c r="E121" s="212">
        <f>SUM(E115:E120)</f>
        <v>0.99853856171321076</v>
      </c>
      <c r="F121" s="136"/>
      <c r="G121" s="136"/>
      <c r="H121" s="19" t="s">
        <v>19</v>
      </c>
      <c r="I121" s="20">
        <f>SUM(I115:I120)</f>
        <v>74300</v>
      </c>
      <c r="J121" s="22">
        <f>SUM(J115:J120)</f>
        <v>1</v>
      </c>
      <c r="K121" s="185">
        <f>SUM(K115:K120)</f>
        <v>618.91</v>
      </c>
      <c r="L121" s="212">
        <f>SUM(L115:L120)</f>
        <v>1</v>
      </c>
    </row>
    <row r="122" spans="1:14" ht="13.8" thickBot="1" x14ac:dyDescent="0.3">
      <c r="A122" s="277"/>
      <c r="B122" s="278"/>
      <c r="C122" s="278"/>
      <c r="D122" s="278"/>
      <c r="E122" s="279"/>
      <c r="F122" s="2"/>
      <c r="G122" s="2"/>
      <c r="H122" s="277"/>
      <c r="I122" s="278"/>
      <c r="J122" s="278"/>
      <c r="K122" s="278"/>
      <c r="L122" s="279"/>
    </row>
    <row r="123" spans="1:14" x14ac:dyDescent="0.25">
      <c r="A123" s="280" t="s">
        <v>0</v>
      </c>
      <c r="B123" s="281"/>
      <c r="C123" s="281"/>
      <c r="D123" s="281"/>
      <c r="E123" s="282"/>
      <c r="F123" s="2"/>
      <c r="G123" s="2"/>
      <c r="H123" s="280" t="s">
        <v>1</v>
      </c>
      <c r="I123" s="281"/>
      <c r="J123" s="281"/>
      <c r="K123" s="281"/>
      <c r="L123" s="282"/>
    </row>
    <row r="124" spans="1:14" x14ac:dyDescent="0.25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x14ac:dyDescent="0.25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x14ac:dyDescent="0.25">
      <c r="A127" s="16" t="s">
        <v>9</v>
      </c>
      <c r="B127" s="11">
        <v>12200</v>
      </c>
      <c r="C127" s="12">
        <f>B127/B133</f>
        <v>0.1548223350253807</v>
      </c>
      <c r="D127" s="116">
        <v>114.89</v>
      </c>
      <c r="E127" s="14">
        <f>D129/D133</f>
        <v>0.15976928168436977</v>
      </c>
      <c r="F127" s="221">
        <f>$O$3</f>
        <v>15288</v>
      </c>
      <c r="G127" s="222">
        <f>B127-F127</f>
        <v>-3088</v>
      </c>
      <c r="H127" s="16" t="s">
        <v>10</v>
      </c>
      <c r="I127" s="11">
        <v>21700</v>
      </c>
      <c r="J127" s="12">
        <f>I127/I133</f>
        <v>0.44105691056910568</v>
      </c>
      <c r="K127" s="116">
        <v>146.97</v>
      </c>
      <c r="L127" s="14">
        <f>K127/K133</f>
        <v>0.27491582491582489</v>
      </c>
      <c r="M127" s="221">
        <f>$T$3</f>
        <v>16016</v>
      </c>
      <c r="N127" s="222">
        <f>I127-M127</f>
        <v>5684</v>
      </c>
    </row>
    <row r="128" spans="1:14" x14ac:dyDescent="0.25">
      <c r="A128" s="16" t="s">
        <v>11</v>
      </c>
      <c r="B128" s="11">
        <v>18900</v>
      </c>
      <c r="C128" s="12">
        <f>B128/B133</f>
        <v>0.23984771573604061</v>
      </c>
      <c r="D128" s="116">
        <v>137.51</v>
      </c>
      <c r="E128" s="14">
        <f>D128/D133</f>
        <v>0.21670816654584424</v>
      </c>
      <c r="F128" s="221">
        <f>$P$3</f>
        <v>5824</v>
      </c>
      <c r="G128" s="222">
        <f t="shared" ref="G128:G131" si="21">B128-F128</f>
        <v>13076</v>
      </c>
      <c r="H128" s="16" t="s">
        <v>12</v>
      </c>
      <c r="I128" s="11">
        <v>6000</v>
      </c>
      <c r="J128" s="12">
        <f>I128/I133</f>
        <v>0.12195121951219512</v>
      </c>
      <c r="K128" s="116">
        <v>93.95</v>
      </c>
      <c r="L128" s="14">
        <f>K128/K133</f>
        <v>0.17573887018331463</v>
      </c>
      <c r="M128" s="221">
        <f>$U$3</f>
        <v>11648</v>
      </c>
      <c r="N128" s="222">
        <f t="shared" ref="N128:N131" si="22">I128-M128</f>
        <v>-5648</v>
      </c>
    </row>
    <row r="129" spans="1:14" x14ac:dyDescent="0.25">
      <c r="A129" s="16" t="s">
        <v>13</v>
      </c>
      <c r="B129" s="11">
        <v>8200</v>
      </c>
      <c r="C129" s="12">
        <f>B129/B133</f>
        <v>0.10406091370558376</v>
      </c>
      <c r="D129" s="116">
        <v>101.38</v>
      </c>
      <c r="E129" s="14">
        <f>D129/D133</f>
        <v>0.15976928168436977</v>
      </c>
      <c r="F129" s="221">
        <f>$Q$3</f>
        <v>10920</v>
      </c>
      <c r="G129" s="222">
        <f t="shared" si="21"/>
        <v>-2720</v>
      </c>
      <c r="H129" s="16" t="s">
        <v>14</v>
      </c>
      <c r="I129" s="11">
        <v>7900</v>
      </c>
      <c r="J129" s="12">
        <f>I129/I133</f>
        <v>0.16056910569105692</v>
      </c>
      <c r="K129" s="116">
        <v>100.37</v>
      </c>
      <c r="L129" s="14">
        <f>K129/K133</f>
        <v>0.18774784885895998</v>
      </c>
      <c r="M129" s="221">
        <f>$V$3</f>
        <v>25480</v>
      </c>
      <c r="N129" s="222">
        <f t="shared" si="22"/>
        <v>-17580</v>
      </c>
    </row>
    <row r="130" spans="1:14" x14ac:dyDescent="0.25">
      <c r="A130" s="16" t="s">
        <v>15</v>
      </c>
      <c r="B130" s="11">
        <v>0</v>
      </c>
      <c r="C130" s="12">
        <f>B130/B133</f>
        <v>0</v>
      </c>
      <c r="D130" s="116">
        <v>73.69</v>
      </c>
      <c r="E130" s="14">
        <f>D130/D133</f>
        <v>0.11613137075676869</v>
      </c>
      <c r="F130" s="221">
        <f>$R$3</f>
        <v>16016</v>
      </c>
      <c r="G130" s="222">
        <f t="shared" si="21"/>
        <v>-16016</v>
      </c>
      <c r="H130" s="147" t="s">
        <v>16</v>
      </c>
      <c r="I130" s="11">
        <v>6900</v>
      </c>
      <c r="J130" s="12">
        <f>I130/I133</f>
        <v>0.1402439024390244</v>
      </c>
      <c r="K130" s="116">
        <v>96.99</v>
      </c>
      <c r="L130" s="14">
        <f>K130/K133</f>
        <v>0.18142536475869808</v>
      </c>
      <c r="M130" s="221">
        <f>$W$3</f>
        <v>8736</v>
      </c>
      <c r="N130" s="222">
        <f t="shared" si="22"/>
        <v>-1836</v>
      </c>
    </row>
    <row r="131" spans="1:14" x14ac:dyDescent="0.25">
      <c r="A131" s="16" t="s">
        <v>17</v>
      </c>
      <c r="B131" s="11">
        <v>39500</v>
      </c>
      <c r="C131" s="12">
        <f>B131/B133</f>
        <v>0.50126903553299496</v>
      </c>
      <c r="D131" s="116">
        <v>207.07</v>
      </c>
      <c r="E131" s="14">
        <f>D131/D133</f>
        <v>0.32633088536577681</v>
      </c>
      <c r="F131" s="221">
        <f>$S$3</f>
        <v>15288</v>
      </c>
      <c r="G131" s="222">
        <f t="shared" si="21"/>
        <v>24212</v>
      </c>
      <c r="H131" s="16" t="s">
        <v>18</v>
      </c>
      <c r="I131" s="11">
        <v>6700</v>
      </c>
      <c r="J131" s="12">
        <f>I131/I133</f>
        <v>0.13617886178861788</v>
      </c>
      <c r="K131" s="116">
        <v>96.32</v>
      </c>
      <c r="L131" s="14">
        <f>K131/K133</f>
        <v>0.18017209128320238</v>
      </c>
      <c r="M131" s="221">
        <f>$X$3</f>
        <v>29848</v>
      </c>
      <c r="N131" s="222">
        <f t="shared" si="22"/>
        <v>-23148</v>
      </c>
    </row>
    <row r="132" spans="1:14" ht="13.8" thickBot="1" x14ac:dyDescent="0.3">
      <c r="A132" s="17"/>
      <c r="B132" s="20"/>
      <c r="C132" s="21"/>
      <c r="D132" s="22"/>
      <c r="E132" s="23"/>
      <c r="F132" s="15"/>
      <c r="G132" s="15"/>
      <c r="H132" s="228"/>
      <c r="I132" s="20"/>
      <c r="J132" s="21"/>
      <c r="K132" s="22"/>
      <c r="L132" s="23"/>
    </row>
    <row r="133" spans="1:14" ht="13.8" thickBot="1" x14ac:dyDescent="0.3">
      <c r="A133" s="19" t="s">
        <v>19</v>
      </c>
      <c r="B133" s="20">
        <f>SUM(B127:B132)</f>
        <v>78800</v>
      </c>
      <c r="C133" s="22">
        <f>SUM(C127:C132)</f>
        <v>1</v>
      </c>
      <c r="D133" s="185">
        <f>SUM(D127:D132)</f>
        <v>634.54</v>
      </c>
      <c r="E133" s="212">
        <f>SUM(E127:E132)</f>
        <v>0.9787089860371293</v>
      </c>
      <c r="F133" s="136"/>
      <c r="G133" s="136"/>
      <c r="H133" s="229" t="s">
        <v>19</v>
      </c>
      <c r="I133" s="230">
        <f>SUM(I127:I132)</f>
        <v>49200</v>
      </c>
      <c r="J133" s="231">
        <f>SUM(J127:J132)</f>
        <v>1</v>
      </c>
      <c r="K133" s="232">
        <f>SUM(K127:K132)</f>
        <v>534.6</v>
      </c>
      <c r="L133" s="231">
        <f>SUM(L127:L132)</f>
        <v>1</v>
      </c>
    </row>
    <row r="134" spans="1:14" ht="13.8" thickBot="1" x14ac:dyDescent="0.3">
      <c r="A134" s="274"/>
      <c r="B134" s="275"/>
      <c r="C134" s="275"/>
      <c r="D134" s="275"/>
      <c r="E134" s="276"/>
      <c r="F134" s="2"/>
      <c r="G134" s="2"/>
      <c r="H134" s="277"/>
      <c r="I134" s="278"/>
      <c r="J134" s="278"/>
      <c r="K134" s="278"/>
      <c r="L134" s="279"/>
    </row>
    <row r="135" spans="1:14" x14ac:dyDescent="0.25">
      <c r="A135" s="280" t="s">
        <v>0</v>
      </c>
      <c r="B135" s="281"/>
      <c r="C135" s="281"/>
      <c r="D135" s="281"/>
      <c r="E135" s="282"/>
      <c r="F135" s="2"/>
      <c r="G135" s="2"/>
      <c r="H135" s="280" t="s">
        <v>1</v>
      </c>
      <c r="I135" s="281"/>
      <c r="J135" s="281"/>
      <c r="K135" s="281"/>
      <c r="L135" s="282"/>
    </row>
    <row r="136" spans="1:14" x14ac:dyDescent="0.25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x14ac:dyDescent="0.25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x14ac:dyDescent="0.25">
      <c r="A139" s="16" t="s">
        <v>9</v>
      </c>
      <c r="B139" s="11">
        <v>8900</v>
      </c>
      <c r="C139" s="116">
        <f>B139/B145</f>
        <v>0.1586452762923351</v>
      </c>
      <c r="D139" s="116">
        <v>103.75</v>
      </c>
      <c r="E139" s="211">
        <f>D141/D145</f>
        <v>0.1702158170215817</v>
      </c>
      <c r="F139" s="221">
        <f>$O$3</f>
        <v>15288</v>
      </c>
      <c r="G139" s="222">
        <f>B139-F139</f>
        <v>-6388</v>
      </c>
      <c r="H139" s="16" t="s">
        <v>10</v>
      </c>
      <c r="I139" s="11">
        <v>15800</v>
      </c>
      <c r="J139" s="116">
        <f>I139/I145</f>
        <v>0.29422718808193671</v>
      </c>
      <c r="K139" s="116">
        <v>127.04</v>
      </c>
      <c r="L139" s="211">
        <f>K139/K145</f>
        <v>0.23107424788097058</v>
      </c>
      <c r="M139" s="221">
        <f>$T$3</f>
        <v>16016</v>
      </c>
      <c r="N139" s="222">
        <f>I139-M139</f>
        <v>-216</v>
      </c>
    </row>
    <row r="140" spans="1:14" x14ac:dyDescent="0.25">
      <c r="A140" s="16" t="s">
        <v>11</v>
      </c>
      <c r="B140" s="11">
        <v>14000</v>
      </c>
      <c r="C140" s="116">
        <f>B140/B145</f>
        <v>0.24955436720142601</v>
      </c>
      <c r="D140" s="116">
        <v>120.96</v>
      </c>
      <c r="E140" s="211">
        <f>D140/D145</f>
        <v>0.21682082168208217</v>
      </c>
      <c r="F140" s="221">
        <f>$P$3</f>
        <v>5824</v>
      </c>
      <c r="G140" s="222">
        <f t="shared" ref="G140:G143" si="23">B140-F140</f>
        <v>8176</v>
      </c>
      <c r="H140" s="16" t="s">
        <v>12</v>
      </c>
      <c r="I140" s="11">
        <v>800</v>
      </c>
      <c r="J140" s="116">
        <f>I140/I145</f>
        <v>1.4897579143389199E-2</v>
      </c>
      <c r="K140" s="116">
        <v>76.39</v>
      </c>
      <c r="L140" s="211">
        <f>K140/K145</f>
        <v>0.1389464876859835</v>
      </c>
      <c r="M140" s="221">
        <f>$U$3</f>
        <v>11648</v>
      </c>
      <c r="N140" s="222">
        <f t="shared" ref="N140:N143" si="24">I140-M140</f>
        <v>-10848</v>
      </c>
    </row>
    <row r="141" spans="1:14" x14ac:dyDescent="0.25">
      <c r="A141" s="16" t="s">
        <v>13</v>
      </c>
      <c r="B141" s="11">
        <v>6300</v>
      </c>
      <c r="C141" s="116">
        <f>B141/B145</f>
        <v>0.11229946524064172</v>
      </c>
      <c r="D141" s="116">
        <v>94.96</v>
      </c>
      <c r="E141" s="211">
        <f>D141/D145</f>
        <v>0.1702158170215817</v>
      </c>
      <c r="F141" s="221">
        <f>$Q$3</f>
        <v>10920</v>
      </c>
      <c r="G141" s="222">
        <f t="shared" si="23"/>
        <v>-4620</v>
      </c>
      <c r="H141" s="16" t="s">
        <v>14</v>
      </c>
      <c r="I141" s="11">
        <v>24800</v>
      </c>
      <c r="J141" s="116">
        <f>I141/I145</f>
        <v>0.46182495344506519</v>
      </c>
      <c r="K141" s="116">
        <v>157.43</v>
      </c>
      <c r="L141" s="211">
        <f>K141/K145</f>
        <v>0.28635090399796287</v>
      </c>
      <c r="M141" s="221">
        <f>$V$3</f>
        <v>25480</v>
      </c>
      <c r="N141" s="222">
        <f t="shared" si="24"/>
        <v>-680</v>
      </c>
    </row>
    <row r="142" spans="1:14" x14ac:dyDescent="0.25">
      <c r="A142" s="16" t="s">
        <v>15</v>
      </c>
      <c r="B142" s="11">
        <v>0</v>
      </c>
      <c r="C142" s="116">
        <f>B142/B145</f>
        <v>0</v>
      </c>
      <c r="D142" s="116">
        <v>73.69</v>
      </c>
      <c r="E142" s="211">
        <f>D142/D145</f>
        <v>0.13208933820893382</v>
      </c>
      <c r="F142" s="221">
        <f>$R$3</f>
        <v>16016</v>
      </c>
      <c r="G142" s="222">
        <f t="shared" si="23"/>
        <v>-16016</v>
      </c>
      <c r="H142" s="147" t="s">
        <v>16</v>
      </c>
      <c r="I142" s="11">
        <v>6400</v>
      </c>
      <c r="J142" s="116">
        <f>I142/I145</f>
        <v>0.11918063314711359</v>
      </c>
      <c r="K142" s="116">
        <v>95.3</v>
      </c>
      <c r="L142" s="211">
        <f>K142/K145</f>
        <v>0.17334206409836661</v>
      </c>
      <c r="M142" s="221">
        <f>$W$3</f>
        <v>8736</v>
      </c>
      <c r="N142" s="222">
        <f t="shared" si="24"/>
        <v>-2336</v>
      </c>
    </row>
    <row r="143" spans="1:14" x14ac:dyDescent="0.25">
      <c r="A143" s="16" t="s">
        <v>17</v>
      </c>
      <c r="B143" s="11">
        <v>26900</v>
      </c>
      <c r="C143" s="116">
        <f>B143/B145</f>
        <v>0.47950089126559714</v>
      </c>
      <c r="D143" s="116">
        <v>164.52</v>
      </c>
      <c r="E143" s="211">
        <f>D143/D145</f>
        <v>0.29490212949021299</v>
      </c>
      <c r="F143" s="221">
        <f>$S$3</f>
        <v>15288</v>
      </c>
      <c r="G143" s="222">
        <f t="shared" si="23"/>
        <v>11612</v>
      </c>
      <c r="H143" s="16" t="s">
        <v>18</v>
      </c>
      <c r="I143" s="11">
        <v>5900</v>
      </c>
      <c r="J143" s="116">
        <f>I143/I145</f>
        <v>0.10986964618249534</v>
      </c>
      <c r="K143" s="116">
        <v>93.62</v>
      </c>
      <c r="L143" s="211">
        <f>K143/K145</f>
        <v>0.17028629633671652</v>
      </c>
      <c r="M143" s="221">
        <f>$X$3</f>
        <v>29848</v>
      </c>
      <c r="N143" s="222">
        <f t="shared" si="24"/>
        <v>-23948</v>
      </c>
    </row>
    <row r="144" spans="1:14" ht="13.8" thickBot="1" x14ac:dyDescent="0.3">
      <c r="A144" s="17"/>
      <c r="B144" s="20"/>
      <c r="C144" s="22"/>
      <c r="D144" s="20"/>
      <c r="E144" s="212"/>
      <c r="F144" s="15"/>
      <c r="G144" s="15"/>
      <c r="H144" s="17"/>
      <c r="I144" s="20"/>
      <c r="J144" s="22"/>
      <c r="K144" s="20"/>
      <c r="L144" s="212"/>
    </row>
    <row r="145" spans="1:12" ht="13.8" thickBot="1" x14ac:dyDescent="0.3">
      <c r="A145" s="19" t="s">
        <v>19</v>
      </c>
      <c r="B145" s="20">
        <f>SUM(B139:B144)</f>
        <v>56100</v>
      </c>
      <c r="C145" s="22">
        <f>SUM(C139:C144)</f>
        <v>1</v>
      </c>
      <c r="D145" s="185">
        <f>SUM(D139:D144)</f>
        <v>557.88</v>
      </c>
      <c r="E145" s="212">
        <f>SUM(E139:E144)</f>
        <v>0.98424392342439249</v>
      </c>
      <c r="F145" s="136"/>
      <c r="G145" s="136"/>
      <c r="H145" s="19" t="s">
        <v>19</v>
      </c>
      <c r="I145" s="20">
        <f>SUM(I139:I144)</f>
        <v>53700</v>
      </c>
      <c r="J145" s="22">
        <f>SUM(J139:J144)</f>
        <v>1</v>
      </c>
      <c r="K145" s="185">
        <f>SUM(K139:K144)</f>
        <v>549.78</v>
      </c>
      <c r="L145" s="212">
        <f>SUM(L139:L144)</f>
        <v>1</v>
      </c>
    </row>
  </sheetData>
  <mergeCells count="47">
    <mergeCell ref="A15:E15"/>
    <mergeCell ref="H15:L15"/>
    <mergeCell ref="E1:H1"/>
    <mergeCell ref="A2:E2"/>
    <mergeCell ref="H2:L2"/>
    <mergeCell ref="A14:E14"/>
    <mergeCell ref="H14:L14"/>
    <mergeCell ref="A26:E26"/>
    <mergeCell ref="H26:L26"/>
    <mergeCell ref="A27:E27"/>
    <mergeCell ref="H27:L27"/>
    <mergeCell ref="A38:E38"/>
    <mergeCell ref="H38:L38"/>
    <mergeCell ref="A39:E39"/>
    <mergeCell ref="H39:L39"/>
    <mergeCell ref="A50:E50"/>
    <mergeCell ref="H50:L50"/>
    <mergeCell ref="A51:E51"/>
    <mergeCell ref="H51:L51"/>
    <mergeCell ref="A62:E62"/>
    <mergeCell ref="H62:L62"/>
    <mergeCell ref="A63:E63"/>
    <mergeCell ref="H63:L63"/>
    <mergeCell ref="A74:E74"/>
    <mergeCell ref="H74:L74"/>
    <mergeCell ref="A75:E75"/>
    <mergeCell ref="H75:L75"/>
    <mergeCell ref="A86:E86"/>
    <mergeCell ref="H86:L86"/>
    <mergeCell ref="A87:E87"/>
    <mergeCell ref="H87:L87"/>
    <mergeCell ref="A98:E98"/>
    <mergeCell ref="H98:L98"/>
    <mergeCell ref="A99:E99"/>
    <mergeCell ref="H99:L99"/>
    <mergeCell ref="A110:E110"/>
    <mergeCell ref="H110:L110"/>
    <mergeCell ref="A134:E134"/>
    <mergeCell ref="H134:L134"/>
    <mergeCell ref="A135:E135"/>
    <mergeCell ref="H135:L135"/>
    <mergeCell ref="A111:E111"/>
    <mergeCell ref="H111:L111"/>
    <mergeCell ref="A122:E122"/>
    <mergeCell ref="H122:L122"/>
    <mergeCell ref="A123:E123"/>
    <mergeCell ref="H123:L123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Y145"/>
  <sheetViews>
    <sheetView topLeftCell="A125" zoomScale="160" zoomScaleNormal="160" workbookViewId="0">
      <selection activeCell="B142" sqref="B142"/>
    </sheetView>
  </sheetViews>
  <sheetFormatPr defaultColWidth="8.88671875" defaultRowHeight="13.2" x14ac:dyDescent="0.25"/>
  <cols>
    <col min="1" max="12" width="10.88671875" customWidth="1"/>
    <col min="13" max="14" width="12.44140625" customWidth="1"/>
  </cols>
  <sheetData>
    <row r="1" spans="1:25" ht="18" thickBot="1" x14ac:dyDescent="0.35">
      <c r="A1" s="188"/>
      <c r="B1" s="188"/>
      <c r="C1" s="188"/>
      <c r="D1" s="188"/>
      <c r="E1" s="283" t="s">
        <v>165</v>
      </c>
      <c r="F1" s="283"/>
      <c r="G1" s="283"/>
      <c r="H1" s="283"/>
      <c r="I1" s="188"/>
      <c r="J1" s="188"/>
      <c r="K1" s="188"/>
      <c r="L1" s="188"/>
      <c r="O1" s="16" t="s">
        <v>9</v>
      </c>
      <c r="P1" s="16" t="s">
        <v>11</v>
      </c>
      <c r="Q1" s="16" t="s">
        <v>13</v>
      </c>
      <c r="R1" s="16" t="s">
        <v>15</v>
      </c>
      <c r="S1" s="16" t="s">
        <v>17</v>
      </c>
      <c r="T1" s="16" t="s">
        <v>10</v>
      </c>
      <c r="U1" s="16" t="s">
        <v>12</v>
      </c>
      <c r="V1" s="16" t="s">
        <v>14</v>
      </c>
      <c r="W1" s="147" t="s">
        <v>16</v>
      </c>
      <c r="X1" s="16" t="s">
        <v>18</v>
      </c>
      <c r="Y1" s="223" t="s">
        <v>173</v>
      </c>
    </row>
    <row r="2" spans="1:25" ht="13.35" customHeight="1" x14ac:dyDescent="0.25">
      <c r="A2" s="280" t="s">
        <v>0</v>
      </c>
      <c r="B2" s="281"/>
      <c r="C2" s="281"/>
      <c r="D2" s="281"/>
      <c r="E2" s="282"/>
      <c r="F2" s="2"/>
      <c r="G2" s="2"/>
      <c r="H2" s="280" t="s">
        <v>1</v>
      </c>
      <c r="I2" s="281"/>
      <c r="J2" s="281"/>
      <c r="K2" s="281"/>
      <c r="L2" s="282"/>
      <c r="O2" s="218">
        <v>21</v>
      </c>
      <c r="P2" s="218">
        <v>8</v>
      </c>
      <c r="Q2" s="218">
        <v>15</v>
      </c>
      <c r="R2" s="218">
        <v>22</v>
      </c>
      <c r="S2" s="218">
        <v>21</v>
      </c>
      <c r="T2" s="218">
        <v>22</v>
      </c>
      <c r="U2" s="218">
        <f>72-56</f>
        <v>16</v>
      </c>
      <c r="V2" s="218">
        <v>35</v>
      </c>
      <c r="W2" s="218">
        <v>12</v>
      </c>
      <c r="X2" s="218">
        <v>41</v>
      </c>
      <c r="Y2" s="219">
        <f>SUM(O2:X2)</f>
        <v>213</v>
      </c>
    </row>
    <row r="3" spans="1:25" ht="13.35" customHeight="1" x14ac:dyDescent="0.25">
      <c r="A3" s="8" t="s">
        <v>122</v>
      </c>
      <c r="B3" s="4"/>
      <c r="C3" s="4"/>
      <c r="D3" s="18"/>
      <c r="E3" s="117"/>
      <c r="F3" s="5"/>
      <c r="G3" s="5"/>
      <c r="H3" s="8" t="s">
        <v>122</v>
      </c>
      <c r="I3" s="4"/>
      <c r="J3" s="4"/>
      <c r="K3" s="18"/>
      <c r="L3" s="117"/>
      <c r="O3" s="220">
        <f>O2*728</f>
        <v>15288</v>
      </c>
      <c r="P3" s="220">
        <f t="shared" ref="P3:X3" si="0">P2*728</f>
        <v>5824</v>
      </c>
      <c r="Q3" s="220">
        <f t="shared" si="0"/>
        <v>10920</v>
      </c>
      <c r="R3" s="220">
        <f t="shared" si="0"/>
        <v>16016</v>
      </c>
      <c r="S3" s="220">
        <f t="shared" si="0"/>
        <v>15288</v>
      </c>
      <c r="T3" s="220">
        <f t="shared" si="0"/>
        <v>16016</v>
      </c>
      <c r="U3" s="220">
        <f t="shared" si="0"/>
        <v>11648</v>
      </c>
      <c r="V3" s="220">
        <f t="shared" si="0"/>
        <v>25480</v>
      </c>
      <c r="W3" s="220">
        <f t="shared" si="0"/>
        <v>8736</v>
      </c>
      <c r="X3" s="220">
        <f t="shared" si="0"/>
        <v>29848</v>
      </c>
    </row>
    <row r="4" spans="1:25" ht="13.35" customHeight="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 t="s">
        <v>171</v>
      </c>
      <c r="G4" s="7" t="s">
        <v>172</v>
      </c>
      <c r="H4" s="3" t="s">
        <v>2</v>
      </c>
      <c r="I4" s="6" t="s">
        <v>7</v>
      </c>
      <c r="J4" s="6" t="s">
        <v>4</v>
      </c>
      <c r="K4" s="6" t="s">
        <v>8</v>
      </c>
      <c r="L4" s="118" t="s">
        <v>6</v>
      </c>
      <c r="M4" s="7" t="s">
        <v>171</v>
      </c>
      <c r="N4" s="7" t="s">
        <v>172</v>
      </c>
    </row>
    <row r="5" spans="1:25" ht="13.35" customHeight="1" x14ac:dyDescent="0.25">
      <c r="A5" s="8"/>
      <c r="B5" s="9"/>
      <c r="C5" s="9"/>
      <c r="D5" s="9"/>
      <c r="E5" s="10"/>
      <c r="F5" s="9"/>
      <c r="G5" s="9"/>
      <c r="H5" s="8"/>
      <c r="I5" s="9"/>
      <c r="J5" s="9"/>
      <c r="K5" s="9"/>
      <c r="L5" s="10"/>
    </row>
    <row r="6" spans="1:25" ht="13.35" customHeight="1" x14ac:dyDescent="0.25">
      <c r="A6" s="16" t="s">
        <v>9</v>
      </c>
      <c r="B6" s="182">
        <v>9000</v>
      </c>
      <c r="C6" s="12">
        <f>B6/B12</f>
        <v>1</v>
      </c>
      <c r="D6" s="13">
        <v>104.05</v>
      </c>
      <c r="E6" s="14">
        <f>D8/D12</f>
        <v>0.18476161813758685</v>
      </c>
      <c r="F6" s="221">
        <f>$O$3</f>
        <v>15288</v>
      </c>
      <c r="G6" s="222">
        <f>B6-F6</f>
        <v>-6288</v>
      </c>
      <c r="H6" s="16" t="s">
        <v>10</v>
      </c>
      <c r="I6" s="182">
        <v>5300</v>
      </c>
      <c r="J6" s="12">
        <f>I6/I12</f>
        <v>0.41085271317829458</v>
      </c>
      <c r="K6" s="116">
        <v>91.56</v>
      </c>
      <c r="L6" s="14">
        <f>K6/K12</f>
        <v>0.22229235961057564</v>
      </c>
      <c r="M6" s="221">
        <f>$T$3</f>
        <v>16016</v>
      </c>
      <c r="N6" s="222">
        <f>I6-M6</f>
        <v>-10716</v>
      </c>
    </row>
    <row r="7" spans="1:25" ht="13.35" customHeight="1" x14ac:dyDescent="0.25">
      <c r="A7" s="16" t="s">
        <v>11</v>
      </c>
      <c r="B7" s="182">
        <v>0</v>
      </c>
      <c r="C7" s="12">
        <f>B7/B12</f>
        <v>0</v>
      </c>
      <c r="D7" s="13">
        <v>73.67</v>
      </c>
      <c r="E7" s="14">
        <f>D7/D12</f>
        <v>0.18476161813758685</v>
      </c>
      <c r="F7" s="221">
        <f>$P$3</f>
        <v>5824</v>
      </c>
      <c r="G7" s="222">
        <f t="shared" ref="G7:G10" si="1">B7-F7</f>
        <v>-5824</v>
      </c>
      <c r="H7" s="16" t="s">
        <v>12</v>
      </c>
      <c r="I7" s="182">
        <v>0</v>
      </c>
      <c r="J7" s="12">
        <f>I7/I12</f>
        <v>0</v>
      </c>
      <c r="K7" s="116">
        <v>73.67</v>
      </c>
      <c r="L7" s="14">
        <f>K7/K12</f>
        <v>0.17885843307679236</v>
      </c>
      <c r="M7" s="221">
        <f>$U$3</f>
        <v>11648</v>
      </c>
      <c r="N7" s="222">
        <f t="shared" ref="N7:N10" si="2">I7-M7</f>
        <v>-11648</v>
      </c>
    </row>
    <row r="8" spans="1:25" ht="13.35" customHeight="1" x14ac:dyDescent="0.25">
      <c r="A8" s="16" t="s">
        <v>13</v>
      </c>
      <c r="B8" s="182">
        <v>0</v>
      </c>
      <c r="C8" s="12">
        <f>B8/B12</f>
        <v>0</v>
      </c>
      <c r="D8" s="13">
        <v>73.67</v>
      </c>
      <c r="E8" s="14">
        <f>D8/D12</f>
        <v>0.18476161813758685</v>
      </c>
      <c r="F8" s="221">
        <f>$Q$3</f>
        <v>10920</v>
      </c>
      <c r="G8" s="222">
        <f t="shared" si="1"/>
        <v>-10920</v>
      </c>
      <c r="H8" s="16" t="s">
        <v>14</v>
      </c>
      <c r="I8" s="182">
        <v>6200</v>
      </c>
      <c r="J8" s="12">
        <f>I8/I12</f>
        <v>0.48062015503875971</v>
      </c>
      <c r="K8" s="116">
        <v>94.6</v>
      </c>
      <c r="L8" s="14">
        <f>K8/K12</f>
        <v>0.2296729709388429</v>
      </c>
      <c r="M8" s="221">
        <f>$V$3</f>
        <v>25480</v>
      </c>
      <c r="N8" s="222">
        <f t="shared" si="2"/>
        <v>-19280</v>
      </c>
    </row>
    <row r="9" spans="1:25" ht="13.35" customHeight="1" x14ac:dyDescent="0.25">
      <c r="A9" s="16" t="s">
        <v>15</v>
      </c>
      <c r="B9" s="182">
        <v>0</v>
      </c>
      <c r="C9" s="12">
        <f>B9/B12</f>
        <v>0</v>
      </c>
      <c r="D9" s="13">
        <v>73.67</v>
      </c>
      <c r="E9" s="14">
        <f>D9/D12</f>
        <v>0.18476161813758685</v>
      </c>
      <c r="F9" s="221">
        <f>$R$3</f>
        <v>16016</v>
      </c>
      <c r="G9" s="222">
        <f t="shared" si="1"/>
        <v>-16016</v>
      </c>
      <c r="H9" s="147" t="s">
        <v>16</v>
      </c>
      <c r="I9" s="182">
        <v>700</v>
      </c>
      <c r="J9" s="12">
        <f>I9/I12</f>
        <v>5.4263565891472867E-2</v>
      </c>
      <c r="K9" s="116">
        <v>76.03</v>
      </c>
      <c r="L9" s="14">
        <f>K9/K12</f>
        <v>0.18458811818689458</v>
      </c>
      <c r="M9" s="221">
        <f>$W$3</f>
        <v>8736</v>
      </c>
      <c r="N9" s="222">
        <f t="shared" si="2"/>
        <v>-8036</v>
      </c>
    </row>
    <row r="10" spans="1:25" ht="13.35" customHeight="1" x14ac:dyDescent="0.25">
      <c r="A10" s="16" t="s">
        <v>17</v>
      </c>
      <c r="B10" s="182">
        <v>0</v>
      </c>
      <c r="C10" s="12">
        <f>B10/B12</f>
        <v>0</v>
      </c>
      <c r="D10" s="13">
        <v>73.67</v>
      </c>
      <c r="E10" s="14">
        <f>D10/D12</f>
        <v>0.18476161813758685</v>
      </c>
      <c r="F10" s="221">
        <f>$S$3</f>
        <v>15288</v>
      </c>
      <c r="G10" s="222">
        <f t="shared" si="1"/>
        <v>-15288</v>
      </c>
      <c r="H10" s="16" t="s">
        <v>18</v>
      </c>
      <c r="I10" s="182">
        <v>700</v>
      </c>
      <c r="J10" s="12">
        <f>I10/I12</f>
        <v>5.4263565891472867E-2</v>
      </c>
      <c r="K10" s="116">
        <v>76.03</v>
      </c>
      <c r="L10" s="14">
        <f>K10/K12</f>
        <v>0.18458811818689458</v>
      </c>
      <c r="M10" s="221">
        <f>$X$3</f>
        <v>29848</v>
      </c>
      <c r="N10" s="222">
        <f t="shared" si="2"/>
        <v>-29148</v>
      </c>
    </row>
    <row r="11" spans="1:25" ht="13.35" customHeight="1" x14ac:dyDescent="0.25">
      <c r="A11" s="17"/>
      <c r="B11" s="182"/>
      <c r="C11" s="18"/>
      <c r="D11" s="13"/>
      <c r="E11" s="117"/>
      <c r="F11" s="5"/>
      <c r="G11" s="5"/>
      <c r="H11" s="17"/>
      <c r="I11" s="182"/>
      <c r="J11" s="18"/>
      <c r="K11" s="18"/>
      <c r="L11" s="117"/>
    </row>
    <row r="12" spans="1:25" ht="13.8" thickBot="1" x14ac:dyDescent="0.3">
      <c r="A12" s="19" t="s">
        <v>19</v>
      </c>
      <c r="B12" s="20">
        <f>SUM(B6:B11)</f>
        <v>9000</v>
      </c>
      <c r="C12" s="233">
        <f>SUM(C6:C11)</f>
        <v>1</v>
      </c>
      <c r="D12" s="13">
        <f>SUM(D6:D11)</f>
        <v>398.73</v>
      </c>
      <c r="E12" s="21">
        <f>SUM(E6:E11)</f>
        <v>0.92380809068793424</v>
      </c>
      <c r="F12" s="24"/>
      <c r="G12" s="24"/>
      <c r="H12" s="19" t="s">
        <v>19</v>
      </c>
      <c r="I12" s="20">
        <f>SUM(I6:I11)</f>
        <v>12900</v>
      </c>
      <c r="J12" s="22">
        <f>SUM(J6:J11)</f>
        <v>1</v>
      </c>
      <c r="K12" s="13">
        <f>SUM(K6:K11)</f>
        <v>411.89</v>
      </c>
      <c r="L12" s="21">
        <f>SUM(L6:L11)</f>
        <v>1</v>
      </c>
      <c r="O12" s="204"/>
    </row>
    <row r="13" spans="1:25" ht="13.35" customHeight="1" thickBot="1" x14ac:dyDescent="0.3">
      <c r="A13" s="112"/>
      <c r="B13" s="49"/>
      <c r="C13" s="49"/>
      <c r="D13" s="49"/>
      <c r="E13" s="49"/>
      <c r="I13" s="49"/>
      <c r="J13" s="49"/>
      <c r="K13" s="49"/>
      <c r="L13" s="46"/>
    </row>
    <row r="14" spans="1:25" ht="13.35" customHeight="1" thickBot="1" x14ac:dyDescent="0.3">
      <c r="A14" s="280"/>
      <c r="B14" s="281"/>
      <c r="C14" s="281"/>
      <c r="D14" s="281"/>
      <c r="E14" s="282"/>
      <c r="F14" s="2"/>
      <c r="G14" s="2"/>
      <c r="H14" s="280"/>
      <c r="I14" s="281"/>
      <c r="J14" s="281"/>
      <c r="K14" s="281"/>
      <c r="L14" s="282"/>
    </row>
    <row r="15" spans="1:25" ht="13.35" customHeight="1" x14ac:dyDescent="0.25">
      <c r="A15" s="280" t="s">
        <v>0</v>
      </c>
      <c r="B15" s="281"/>
      <c r="C15" s="281"/>
      <c r="D15" s="281"/>
      <c r="E15" s="282"/>
      <c r="F15" s="2"/>
      <c r="G15" s="2"/>
      <c r="H15" s="280" t="s">
        <v>1</v>
      </c>
      <c r="I15" s="281"/>
      <c r="J15" s="281"/>
      <c r="K15" s="281"/>
      <c r="L15" s="282"/>
    </row>
    <row r="16" spans="1:25" ht="13.35" customHeight="1" x14ac:dyDescent="0.25">
      <c r="A16" s="8" t="s">
        <v>104</v>
      </c>
      <c r="B16" s="4"/>
      <c r="C16" s="4"/>
      <c r="D16" s="18"/>
      <c r="E16" s="117"/>
      <c r="F16" s="5"/>
      <c r="G16" s="5"/>
      <c r="H16" s="8" t="s">
        <v>104</v>
      </c>
      <c r="I16" s="4"/>
      <c r="J16" s="4"/>
      <c r="K16" s="18"/>
      <c r="L16" s="117"/>
    </row>
    <row r="17" spans="1:14" ht="13.35" customHeight="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 t="s">
        <v>171</v>
      </c>
      <c r="G17" s="7" t="s">
        <v>172</v>
      </c>
      <c r="H17" s="3" t="s">
        <v>2</v>
      </c>
      <c r="I17" s="6" t="s">
        <v>7</v>
      </c>
      <c r="J17" s="6" t="s">
        <v>4</v>
      </c>
      <c r="K17" s="6" t="s">
        <v>8</v>
      </c>
      <c r="L17" s="118" t="s">
        <v>6</v>
      </c>
      <c r="M17" s="7" t="s">
        <v>171</v>
      </c>
      <c r="N17" s="7" t="s">
        <v>172</v>
      </c>
    </row>
    <row r="18" spans="1:14" ht="13.35" customHeight="1" x14ac:dyDescent="0.25">
      <c r="A18" s="16"/>
      <c r="B18" s="11"/>
      <c r="C18" s="12"/>
      <c r="D18" s="13"/>
      <c r="E18" s="14"/>
      <c r="F18" s="9"/>
      <c r="G18" s="9"/>
      <c r="H18" s="16"/>
      <c r="I18" s="11"/>
      <c r="J18" s="12"/>
      <c r="K18" s="13"/>
      <c r="L18" s="14"/>
    </row>
    <row r="19" spans="1:14" ht="13.35" customHeight="1" x14ac:dyDescent="0.25">
      <c r="A19" s="16" t="s">
        <v>9</v>
      </c>
      <c r="B19" s="11">
        <v>5800</v>
      </c>
      <c r="C19" s="12">
        <f>B19/B25</f>
        <v>1</v>
      </c>
      <c r="D19" s="13">
        <v>93.26</v>
      </c>
      <c r="E19" s="14">
        <f>D19/D25</f>
        <v>0.2403979996906738</v>
      </c>
      <c r="F19" s="221">
        <f>$O$3</f>
        <v>15288</v>
      </c>
      <c r="G19" s="222">
        <f>B19-F19</f>
        <v>-9488</v>
      </c>
      <c r="H19" s="16" t="s">
        <v>10</v>
      </c>
      <c r="I19" s="11">
        <v>49700</v>
      </c>
      <c r="J19" s="12">
        <f>I19/I25</f>
        <v>0.95761078998073212</v>
      </c>
      <c r="K19" s="115">
        <v>241.44</v>
      </c>
      <c r="L19" s="14">
        <f>K19/K25</f>
        <v>0.44419096679238335</v>
      </c>
      <c r="M19" s="221">
        <f>$T$3</f>
        <v>16016</v>
      </c>
      <c r="N19" s="222">
        <f>I19-M19</f>
        <v>33684</v>
      </c>
    </row>
    <row r="20" spans="1:14" ht="13.35" customHeight="1" x14ac:dyDescent="0.25">
      <c r="A20" s="16" t="s">
        <v>11</v>
      </c>
      <c r="B20" s="11">
        <v>0</v>
      </c>
      <c r="C20" s="12">
        <f>B20/B25</f>
        <v>0</v>
      </c>
      <c r="D20" s="13">
        <v>73.67</v>
      </c>
      <c r="E20" s="14">
        <f>D20/D25</f>
        <v>0.18990050007733153</v>
      </c>
      <c r="F20" s="221">
        <f>$P$3</f>
        <v>5824</v>
      </c>
      <c r="G20" s="222">
        <f t="shared" ref="G20:G23" si="3">B20-F20</f>
        <v>-5824</v>
      </c>
      <c r="H20" s="16" t="s">
        <v>12</v>
      </c>
      <c r="I20" s="11">
        <v>0</v>
      </c>
      <c r="J20" s="12">
        <f>I20/I25</f>
        <v>0</v>
      </c>
      <c r="K20" s="115">
        <v>73.67</v>
      </c>
      <c r="L20" s="14">
        <f>K20/K25</f>
        <v>0.13553490939196025</v>
      </c>
      <c r="M20" s="221">
        <f>$U$3</f>
        <v>11648</v>
      </c>
      <c r="N20" s="222">
        <f t="shared" ref="N20:N23" si="4">I20-M20</f>
        <v>-11648</v>
      </c>
    </row>
    <row r="21" spans="1:14" ht="13.35" customHeight="1" x14ac:dyDescent="0.25">
      <c r="A21" s="16" t="s">
        <v>13</v>
      </c>
      <c r="B21" s="11">
        <v>0</v>
      </c>
      <c r="C21" s="12">
        <f>B21/B25</f>
        <v>0</v>
      </c>
      <c r="D21" s="13">
        <v>73.67</v>
      </c>
      <c r="E21" s="14">
        <f>D21/D25</f>
        <v>0.18990050007733153</v>
      </c>
      <c r="F21" s="221">
        <f>$Q$3</f>
        <v>10920</v>
      </c>
      <c r="G21" s="222">
        <f t="shared" si="3"/>
        <v>-10920</v>
      </c>
      <c r="H21" s="16" t="s">
        <v>14</v>
      </c>
      <c r="I21" s="11">
        <v>2200</v>
      </c>
      <c r="J21" s="12">
        <f>I21/I25</f>
        <v>4.238921001926782E-2</v>
      </c>
      <c r="K21" s="115">
        <v>81.099999999999994</v>
      </c>
      <c r="L21" s="14">
        <f>K21/K25</f>
        <v>0.14920430503173579</v>
      </c>
      <c r="M21" s="221">
        <f>$V$3</f>
        <v>25480</v>
      </c>
      <c r="N21" s="222">
        <f t="shared" si="4"/>
        <v>-23280</v>
      </c>
    </row>
    <row r="22" spans="1:14" ht="13.35" customHeight="1" x14ac:dyDescent="0.25">
      <c r="A22" s="16" t="s">
        <v>15</v>
      </c>
      <c r="B22" s="11">
        <v>0</v>
      </c>
      <c r="C22" s="12">
        <f>B22/B25</f>
        <v>0</v>
      </c>
      <c r="D22" s="13">
        <v>73.67</v>
      </c>
      <c r="E22" s="14">
        <f>D22/D25</f>
        <v>0.18990050007733153</v>
      </c>
      <c r="F22" s="221">
        <f>$R$3</f>
        <v>16016</v>
      </c>
      <c r="G22" s="222">
        <f t="shared" si="3"/>
        <v>-16016</v>
      </c>
      <c r="H22" s="147" t="s">
        <v>16</v>
      </c>
      <c r="I22" s="11">
        <v>0</v>
      </c>
      <c r="J22" s="12">
        <f>I22/I25</f>
        <v>0</v>
      </c>
      <c r="K22" s="115">
        <v>73.67</v>
      </c>
      <c r="L22" s="14">
        <f>K22/K25</f>
        <v>0.13553490939196025</v>
      </c>
      <c r="M22" s="221">
        <f>$W$3</f>
        <v>8736</v>
      </c>
      <c r="N22" s="222">
        <f t="shared" si="4"/>
        <v>-8736</v>
      </c>
    </row>
    <row r="23" spans="1:14" ht="13.35" customHeight="1" x14ac:dyDescent="0.25">
      <c r="A23" s="16" t="s">
        <v>17</v>
      </c>
      <c r="B23" s="18">
        <v>0</v>
      </c>
      <c r="C23" s="12">
        <f>B23/B25</f>
        <v>0</v>
      </c>
      <c r="D23" s="13">
        <v>73.67</v>
      </c>
      <c r="E23" s="14">
        <f>D23/D25</f>
        <v>0.18990050007733153</v>
      </c>
      <c r="F23" s="221">
        <f>$S$3</f>
        <v>15288</v>
      </c>
      <c r="G23" s="222">
        <f t="shared" si="3"/>
        <v>-15288</v>
      </c>
      <c r="H23" s="16" t="s">
        <v>18</v>
      </c>
      <c r="I23" s="18">
        <v>0</v>
      </c>
      <c r="J23" s="12">
        <f>I23/I25</f>
        <v>0</v>
      </c>
      <c r="K23" s="115">
        <v>73.67</v>
      </c>
      <c r="L23" s="14">
        <f>K23/K25</f>
        <v>0.13553490939196025</v>
      </c>
      <c r="M23" s="221">
        <f>$X$3</f>
        <v>29848</v>
      </c>
      <c r="N23" s="222">
        <f t="shared" si="4"/>
        <v>-29848</v>
      </c>
    </row>
    <row r="24" spans="1:14" ht="13.35" customHeight="1" thickBot="1" x14ac:dyDescent="0.3">
      <c r="A24" s="19"/>
      <c r="B24" s="20"/>
      <c r="C24" s="22"/>
      <c r="D24" s="203"/>
      <c r="E24" s="21"/>
      <c r="F24" s="15"/>
      <c r="G24" s="15"/>
      <c r="H24" s="19"/>
      <c r="I24" s="20"/>
      <c r="J24" s="22"/>
      <c r="K24" s="203"/>
      <c r="L24" s="21"/>
    </row>
    <row r="25" spans="1:14" ht="13.8" thickBot="1" x14ac:dyDescent="0.3">
      <c r="A25" s="19" t="s">
        <v>19</v>
      </c>
      <c r="B25" s="20">
        <f>SUM(B19:B24)</f>
        <v>5800</v>
      </c>
      <c r="C25" s="233">
        <f>SUM(C19:C24)</f>
        <v>1</v>
      </c>
      <c r="D25" s="203">
        <f>SUM(D19:D24)</f>
        <v>387.94000000000005</v>
      </c>
      <c r="E25" s="21">
        <f>SUM(E19:E24)</f>
        <v>0.99999999999999989</v>
      </c>
      <c r="F25" s="226"/>
      <c r="G25" s="227"/>
      <c r="H25" s="19" t="s">
        <v>19</v>
      </c>
      <c r="I25" s="20">
        <f>SUM(I19:I24)</f>
        <v>51900</v>
      </c>
      <c r="J25" s="22">
        <f>SUM(J19:J24)</f>
        <v>1</v>
      </c>
      <c r="K25" s="203">
        <f>SUM(K19:K24)</f>
        <v>543.55000000000007</v>
      </c>
      <c r="L25" s="21">
        <f>SUM(L19:L24)</f>
        <v>0.99999999999999978</v>
      </c>
    </row>
    <row r="26" spans="1:14" ht="13.35" customHeight="1" thickBot="1" x14ac:dyDescent="0.3">
      <c r="A26" s="277"/>
      <c r="B26" s="278"/>
      <c r="C26" s="278"/>
      <c r="D26" s="278"/>
      <c r="E26" s="279"/>
      <c r="F26" s="2"/>
      <c r="G26" s="2"/>
      <c r="H26" s="277"/>
      <c r="I26" s="278"/>
      <c r="J26" s="278"/>
      <c r="K26" s="278"/>
      <c r="L26" s="279"/>
    </row>
    <row r="27" spans="1:14" ht="13.35" customHeight="1" x14ac:dyDescent="0.25">
      <c r="A27" s="280" t="s">
        <v>0</v>
      </c>
      <c r="B27" s="281"/>
      <c r="C27" s="281"/>
      <c r="D27" s="281"/>
      <c r="E27" s="282"/>
      <c r="F27" s="2"/>
      <c r="G27" s="2"/>
      <c r="H27" s="280" t="s">
        <v>1</v>
      </c>
      <c r="I27" s="281"/>
      <c r="J27" s="281"/>
      <c r="K27" s="281"/>
      <c r="L27" s="282"/>
    </row>
    <row r="28" spans="1:14" ht="13.35" customHeight="1" x14ac:dyDescent="0.25">
      <c r="A28" s="8" t="s">
        <v>20</v>
      </c>
      <c r="B28" s="4"/>
      <c r="C28" s="4"/>
      <c r="D28" s="18"/>
      <c r="E28" s="117"/>
      <c r="F28" s="5"/>
      <c r="G28" s="5"/>
      <c r="H28" s="8" t="s">
        <v>20</v>
      </c>
      <c r="I28" s="4"/>
      <c r="J28" s="4"/>
      <c r="K28" s="18"/>
      <c r="L28" s="117"/>
    </row>
    <row r="29" spans="1:14" ht="13.35" customHeight="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 t="s">
        <v>171</v>
      </c>
      <c r="G29" s="7" t="s">
        <v>172</v>
      </c>
      <c r="H29" s="3" t="s">
        <v>2</v>
      </c>
      <c r="I29" s="6" t="s">
        <v>7</v>
      </c>
      <c r="J29" s="6" t="s">
        <v>4</v>
      </c>
      <c r="K29" s="6" t="s">
        <v>8</v>
      </c>
      <c r="L29" s="118" t="s">
        <v>6</v>
      </c>
      <c r="M29" s="7" t="s">
        <v>171</v>
      </c>
      <c r="N29" s="7" t="s">
        <v>172</v>
      </c>
    </row>
    <row r="30" spans="1:14" ht="13.35" customHeight="1" x14ac:dyDescent="0.25">
      <c r="A30" s="16"/>
      <c r="B30" s="11"/>
      <c r="C30" s="12"/>
      <c r="D30" s="13"/>
      <c r="E30" s="14"/>
      <c r="F30" s="9"/>
      <c r="G30" s="9"/>
      <c r="H30" s="16"/>
      <c r="I30" s="11"/>
      <c r="J30" s="12"/>
      <c r="K30" s="13"/>
      <c r="L30" s="14"/>
    </row>
    <row r="31" spans="1:14" ht="13.35" customHeight="1" x14ac:dyDescent="0.25">
      <c r="A31" s="16" t="s">
        <v>9</v>
      </c>
      <c r="B31" s="119">
        <v>9600</v>
      </c>
      <c r="C31" s="12">
        <f>B31/B37</f>
        <v>9.2494459967241552E-2</v>
      </c>
      <c r="D31" s="13">
        <v>106.08</v>
      </c>
      <c r="E31" s="14">
        <f>D33/D37</f>
        <v>0.13415904136408446</v>
      </c>
      <c r="F31" s="221">
        <f>$O$3</f>
        <v>15288</v>
      </c>
      <c r="G31" s="222">
        <f>B31-F31</f>
        <v>-5688</v>
      </c>
      <c r="H31" s="16" t="s">
        <v>10</v>
      </c>
      <c r="I31" s="11">
        <v>25300</v>
      </c>
      <c r="J31" s="12">
        <f>I31/I37</f>
        <v>0.23232323232323232</v>
      </c>
      <c r="K31" s="115">
        <v>159.07</v>
      </c>
      <c r="L31" s="14">
        <f>K31/K37</f>
        <v>0.21613652730410204</v>
      </c>
      <c r="M31" s="221">
        <f>$T$3</f>
        <v>16016</v>
      </c>
      <c r="N31" s="222">
        <f>I31-M31</f>
        <v>9284</v>
      </c>
    </row>
    <row r="32" spans="1:14" ht="13.35" customHeight="1" x14ac:dyDescent="0.25">
      <c r="A32" s="16" t="s">
        <v>11</v>
      </c>
      <c r="B32" s="11">
        <v>14890</v>
      </c>
      <c r="C32" s="12">
        <f>B32/B37</f>
        <v>0.14346276134502361</v>
      </c>
      <c r="D32" s="13">
        <v>123.94</v>
      </c>
      <c r="E32" s="14">
        <f>D32/D37</f>
        <v>0.17209347533289826</v>
      </c>
      <c r="F32" s="221">
        <f>$P$3</f>
        <v>5824</v>
      </c>
      <c r="G32" s="222">
        <f t="shared" ref="G32:G35" si="5">B32-F32</f>
        <v>9066</v>
      </c>
      <c r="H32" s="16" t="s">
        <v>12</v>
      </c>
      <c r="I32" s="11">
        <v>9800</v>
      </c>
      <c r="J32" s="12">
        <f>I32/I37</f>
        <v>8.9990817263544534E-2</v>
      </c>
      <c r="K32" s="115">
        <v>106.75</v>
      </c>
      <c r="L32" s="14">
        <f>K32/K37</f>
        <v>0.14504667309808822</v>
      </c>
      <c r="M32" s="221">
        <f>$U$3</f>
        <v>11648</v>
      </c>
      <c r="N32" s="222">
        <f t="shared" ref="N32:N35" si="6">I32-M32</f>
        <v>-1848</v>
      </c>
    </row>
    <row r="33" spans="1:14" ht="13.35" customHeight="1" x14ac:dyDescent="0.25">
      <c r="A33" s="16" t="s">
        <v>13</v>
      </c>
      <c r="B33" s="11">
        <v>6800</v>
      </c>
      <c r="C33" s="12">
        <f>B33/B37</f>
        <v>6.5516909143462768E-2</v>
      </c>
      <c r="D33" s="13">
        <v>96.62</v>
      </c>
      <c r="E33" s="14">
        <f>D33/D37</f>
        <v>0.13415904136408446</v>
      </c>
      <c r="F33" s="221">
        <f>$Q$3</f>
        <v>10920</v>
      </c>
      <c r="G33" s="222">
        <f t="shared" si="5"/>
        <v>-4120</v>
      </c>
      <c r="H33" s="16" t="s">
        <v>14</v>
      </c>
      <c r="I33" s="11">
        <v>47400</v>
      </c>
      <c r="J33" s="12">
        <f>I33/I37</f>
        <v>0.43526170798898073</v>
      </c>
      <c r="K33" s="115">
        <v>233.68</v>
      </c>
      <c r="L33" s="14">
        <f>K33/K37</f>
        <v>0.31751294210361836</v>
      </c>
      <c r="M33" s="221">
        <f>$V$3</f>
        <v>25480</v>
      </c>
      <c r="N33" s="222">
        <f t="shared" si="6"/>
        <v>21920</v>
      </c>
    </row>
    <row r="34" spans="1:14" ht="13.35" customHeight="1" x14ac:dyDescent="0.25">
      <c r="A34" s="16" t="s">
        <v>15</v>
      </c>
      <c r="B34" s="11">
        <v>17200</v>
      </c>
      <c r="C34" s="12">
        <f>B34/B37</f>
        <v>0.16571924077464109</v>
      </c>
      <c r="D34" s="13">
        <v>131.74</v>
      </c>
      <c r="E34" s="14">
        <f>D34/D37</f>
        <v>0.18292395062414085</v>
      </c>
      <c r="F34" s="221">
        <f>$R$3</f>
        <v>16016</v>
      </c>
      <c r="G34" s="222">
        <f t="shared" si="5"/>
        <v>1184</v>
      </c>
      <c r="H34" s="147" t="s">
        <v>16</v>
      </c>
      <c r="I34" s="11">
        <v>11600</v>
      </c>
      <c r="J34" s="12">
        <f>I34/I37</f>
        <v>0.10651974288337925</v>
      </c>
      <c r="K34" s="115">
        <v>112.83</v>
      </c>
      <c r="L34" s="14">
        <f>K34/K37</f>
        <v>0.15330787939725804</v>
      </c>
      <c r="M34" s="221">
        <f>$W$3</f>
        <v>8736</v>
      </c>
      <c r="N34" s="222">
        <f t="shared" si="6"/>
        <v>2864</v>
      </c>
    </row>
    <row r="35" spans="1:14" ht="13.35" customHeight="1" x14ac:dyDescent="0.25">
      <c r="A35" s="16" t="s">
        <v>17</v>
      </c>
      <c r="B35" s="11">
        <v>55300</v>
      </c>
      <c r="C35" s="12">
        <f>B35/B37</f>
        <v>0.53280662876963103</v>
      </c>
      <c r="D35" s="13">
        <v>261.81</v>
      </c>
      <c r="E35" s="14">
        <f>D35/D37</f>
        <v>0.36352906871797719</v>
      </c>
      <c r="F35" s="221">
        <f>$S$3</f>
        <v>15288</v>
      </c>
      <c r="G35" s="222">
        <f t="shared" si="5"/>
        <v>40012</v>
      </c>
      <c r="H35" s="16" t="s">
        <v>18</v>
      </c>
      <c r="I35" s="11">
        <v>14800</v>
      </c>
      <c r="J35" s="12">
        <f>I35/I37</f>
        <v>0.13590449954086317</v>
      </c>
      <c r="K35" s="115">
        <v>123.64</v>
      </c>
      <c r="L35" s="14">
        <f>K35/K37</f>
        <v>0.16799597809693328</v>
      </c>
      <c r="M35" s="221">
        <f>$X$3</f>
        <v>29848</v>
      </c>
      <c r="N35" s="222">
        <f t="shared" si="6"/>
        <v>-15048</v>
      </c>
    </row>
    <row r="36" spans="1:14" ht="13.35" customHeight="1" thickBot="1" x14ac:dyDescent="0.3">
      <c r="A36" s="17"/>
      <c r="B36" s="20"/>
      <c r="C36" s="21"/>
      <c r="D36" s="22"/>
      <c r="E36" s="138"/>
      <c r="F36" s="15"/>
      <c r="G36" s="15"/>
      <c r="H36" s="17"/>
      <c r="I36" s="20"/>
      <c r="J36" s="137"/>
      <c r="K36" s="22"/>
      <c r="L36" s="138"/>
    </row>
    <row r="37" spans="1:14" ht="13.8" thickBot="1" x14ac:dyDescent="0.3">
      <c r="A37" s="19" t="s">
        <v>19</v>
      </c>
      <c r="B37" s="20">
        <f>SUM(B31:B36)</f>
        <v>103790</v>
      </c>
      <c r="C37" s="233">
        <f>SUM(C31:C36)</f>
        <v>1</v>
      </c>
      <c r="D37" s="203">
        <f>SUM(D31:D36)</f>
        <v>720.19</v>
      </c>
      <c r="E37" s="21">
        <f>SUM(E31:E36)</f>
        <v>0.98686457740318523</v>
      </c>
      <c r="F37" s="225"/>
      <c r="G37" s="136"/>
      <c r="H37" s="19" t="s">
        <v>19</v>
      </c>
      <c r="I37" s="20">
        <f>SUM(I31:I36)</f>
        <v>108900</v>
      </c>
      <c r="J37" s="217">
        <f>SUM(J31:J36)</f>
        <v>1</v>
      </c>
      <c r="K37" s="203">
        <f>SUM(K31:K36)</f>
        <v>735.97</v>
      </c>
      <c r="L37" s="21">
        <f>SUM(L31:L36)</f>
        <v>1</v>
      </c>
    </row>
    <row r="38" spans="1:14" ht="13.35" customHeight="1" thickBot="1" x14ac:dyDescent="0.3">
      <c r="A38" s="277"/>
      <c r="B38" s="278"/>
      <c r="C38" s="278"/>
      <c r="D38" s="278"/>
      <c r="E38" s="279"/>
      <c r="F38" s="113"/>
      <c r="G38" s="113"/>
      <c r="H38" s="277"/>
      <c r="I38" s="278"/>
      <c r="J38" s="278"/>
      <c r="K38" s="278"/>
      <c r="L38" s="279"/>
    </row>
    <row r="39" spans="1:14" ht="13.35" customHeight="1" x14ac:dyDescent="0.25">
      <c r="A39" s="280" t="s">
        <v>0</v>
      </c>
      <c r="B39" s="281"/>
      <c r="C39" s="281"/>
      <c r="D39" s="281"/>
      <c r="E39" s="282"/>
      <c r="F39" s="114"/>
      <c r="G39" s="114"/>
      <c r="H39" s="280" t="s">
        <v>1</v>
      </c>
      <c r="I39" s="281"/>
      <c r="J39" s="281"/>
      <c r="K39" s="281"/>
      <c r="L39" s="282"/>
    </row>
    <row r="40" spans="1:14" ht="13.35" customHeight="1" x14ac:dyDescent="0.25">
      <c r="A40" s="8" t="s">
        <v>21</v>
      </c>
      <c r="B40" s="4"/>
      <c r="C40" s="4"/>
      <c r="D40" s="18"/>
      <c r="E40" s="117"/>
      <c r="F40" s="5"/>
      <c r="G40" s="5"/>
      <c r="H40" s="8" t="s">
        <v>21</v>
      </c>
      <c r="I40" s="4"/>
      <c r="J40" s="4"/>
      <c r="K40" s="18"/>
      <c r="L40" s="117"/>
    </row>
    <row r="41" spans="1:14" ht="13.35" customHeight="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 t="s">
        <v>171</v>
      </c>
      <c r="G41" s="7" t="s">
        <v>172</v>
      </c>
      <c r="H41" s="3" t="s">
        <v>2</v>
      </c>
      <c r="I41" s="6" t="s">
        <v>7</v>
      </c>
      <c r="J41" s="6" t="s">
        <v>4</v>
      </c>
      <c r="K41" s="6" t="s">
        <v>8</v>
      </c>
      <c r="L41" s="118" t="s">
        <v>6</v>
      </c>
      <c r="M41" s="7" t="s">
        <v>171</v>
      </c>
      <c r="N41" s="7" t="s">
        <v>172</v>
      </c>
    </row>
    <row r="42" spans="1:14" ht="13.35" customHeight="1" x14ac:dyDescent="0.25">
      <c r="A42" s="16"/>
      <c r="B42" s="11"/>
      <c r="C42" s="12"/>
      <c r="D42" s="13"/>
      <c r="E42" s="14"/>
      <c r="F42" s="9"/>
      <c r="G42" s="9"/>
      <c r="H42" s="16"/>
      <c r="I42" s="11"/>
      <c r="J42" s="12"/>
      <c r="K42" s="13"/>
      <c r="L42" s="14"/>
    </row>
    <row r="43" spans="1:14" ht="13.35" customHeight="1" x14ac:dyDescent="0.25">
      <c r="A43" s="16" t="s">
        <v>9</v>
      </c>
      <c r="B43" s="11">
        <v>11900</v>
      </c>
      <c r="C43" s="12">
        <f>B43/B49</f>
        <v>9.1096991502717606E-2</v>
      </c>
      <c r="D43" s="13">
        <v>113.86</v>
      </c>
      <c r="E43" s="14">
        <f>D45/D49</f>
        <v>0.12219912499093567</v>
      </c>
      <c r="F43" s="221">
        <f>$O$3</f>
        <v>15288</v>
      </c>
      <c r="G43" s="222">
        <f>B43-F43</f>
        <v>-3388</v>
      </c>
      <c r="H43" s="16" t="s">
        <v>10</v>
      </c>
      <c r="I43" s="11">
        <v>42700</v>
      </c>
      <c r="J43" s="12">
        <f>I43/I49</f>
        <v>0.31282051282051282</v>
      </c>
      <c r="K43" s="214">
        <v>217.83</v>
      </c>
      <c r="L43" s="14">
        <f>K43/K49</f>
        <v>0.26267047715515685</v>
      </c>
      <c r="M43" s="221">
        <f>$T$3</f>
        <v>16016</v>
      </c>
      <c r="N43" s="222">
        <f>I43-M43</f>
        <v>26684</v>
      </c>
    </row>
    <row r="44" spans="1:14" ht="13.35" customHeight="1" x14ac:dyDescent="0.25">
      <c r="A44" s="16" t="s">
        <v>11</v>
      </c>
      <c r="B44" s="11">
        <v>40500</v>
      </c>
      <c r="C44" s="12">
        <f>B44/B49</f>
        <v>0.31003597948403888</v>
      </c>
      <c r="D44" s="13">
        <v>210.39</v>
      </c>
      <c r="E44" s="14">
        <f>D44/D49</f>
        <v>0.25427231635686831</v>
      </c>
      <c r="F44" s="221">
        <f>$P$3</f>
        <v>5824</v>
      </c>
      <c r="G44" s="222">
        <f t="shared" ref="G44:G47" si="7">B44-F44</f>
        <v>34676</v>
      </c>
      <c r="H44" s="16" t="s">
        <v>12</v>
      </c>
      <c r="I44" s="11">
        <v>13600</v>
      </c>
      <c r="J44" s="12">
        <f>I44/I49</f>
        <v>9.9633699633699641E-2</v>
      </c>
      <c r="K44" s="214">
        <v>119.69</v>
      </c>
      <c r="L44" s="14">
        <f>K44/K49</f>
        <v>0.14432828081853152</v>
      </c>
      <c r="M44" s="221">
        <f>$U$3</f>
        <v>11648</v>
      </c>
      <c r="N44" s="222">
        <f t="shared" ref="N44:N47" si="8">I44-M44</f>
        <v>1952</v>
      </c>
    </row>
    <row r="45" spans="1:14" ht="13.35" customHeight="1" x14ac:dyDescent="0.25">
      <c r="A45" s="16" t="s">
        <v>13</v>
      </c>
      <c r="B45" s="11">
        <v>8130</v>
      </c>
      <c r="C45" s="12">
        <f>B45/B49</f>
        <v>6.2236852177907066E-2</v>
      </c>
      <c r="D45" s="13">
        <v>101.11</v>
      </c>
      <c r="E45" s="14">
        <f>D45/D49</f>
        <v>0.12219912499093567</v>
      </c>
      <c r="F45" s="221">
        <f>$Q$3</f>
        <v>10920</v>
      </c>
      <c r="G45" s="222">
        <f t="shared" si="7"/>
        <v>-2790</v>
      </c>
      <c r="H45" s="16" t="s">
        <v>14</v>
      </c>
      <c r="I45" s="11">
        <v>45800</v>
      </c>
      <c r="J45" s="12">
        <f>I45/I49</f>
        <v>0.3355311355311355</v>
      </c>
      <c r="K45" s="214">
        <v>228.28</v>
      </c>
      <c r="L45" s="14">
        <f>K45/K49</f>
        <v>0.27527161789000232</v>
      </c>
      <c r="M45" s="221">
        <f>$V$3</f>
        <v>25480</v>
      </c>
      <c r="N45" s="222">
        <f t="shared" si="8"/>
        <v>20320</v>
      </c>
    </row>
    <row r="46" spans="1:14" ht="13.35" customHeight="1" x14ac:dyDescent="0.25">
      <c r="A46" s="16" t="s">
        <v>15</v>
      </c>
      <c r="B46" s="11">
        <v>0</v>
      </c>
      <c r="C46" s="12">
        <f>B46/B49</f>
        <v>0</v>
      </c>
      <c r="D46" s="13">
        <v>73.67</v>
      </c>
      <c r="E46" s="14">
        <f>D46/D49</f>
        <v>8.9035798022769563E-2</v>
      </c>
      <c r="F46" s="221">
        <f>$R$3</f>
        <v>16016</v>
      </c>
      <c r="G46" s="222">
        <f t="shared" si="7"/>
        <v>-16016</v>
      </c>
      <c r="H46" s="147" t="s">
        <v>16</v>
      </c>
      <c r="I46" s="11">
        <v>15100</v>
      </c>
      <c r="J46" s="12">
        <f>I46/I49</f>
        <v>0.11062271062271062</v>
      </c>
      <c r="K46" s="214">
        <v>124.65</v>
      </c>
      <c r="L46" s="14">
        <f>K46/K49</f>
        <v>0.15030930072712803</v>
      </c>
      <c r="M46" s="221">
        <f>$W$3</f>
        <v>8736</v>
      </c>
      <c r="N46" s="222">
        <f t="shared" si="8"/>
        <v>6364</v>
      </c>
    </row>
    <row r="47" spans="1:14" ht="13.35" customHeight="1" x14ac:dyDescent="0.25">
      <c r="A47" s="16" t="s">
        <v>17</v>
      </c>
      <c r="B47" s="11">
        <v>70100</v>
      </c>
      <c r="C47" s="12">
        <f>B47/B49</f>
        <v>0.53663017683533643</v>
      </c>
      <c r="D47" s="116">
        <v>328.39</v>
      </c>
      <c r="E47" s="14">
        <f>D47/D49</f>
        <v>0.39688429092842809</v>
      </c>
      <c r="F47" s="221">
        <f>$S$3</f>
        <v>15288</v>
      </c>
      <c r="G47" s="222">
        <f t="shared" si="7"/>
        <v>54812</v>
      </c>
      <c r="H47" s="16" t="s">
        <v>18</v>
      </c>
      <c r="I47" s="11">
        <v>19300</v>
      </c>
      <c r="J47" s="12">
        <f>I47/I49</f>
        <v>0.14139194139194139</v>
      </c>
      <c r="K47" s="214">
        <v>138.84</v>
      </c>
      <c r="L47" s="14">
        <f>K47/K49</f>
        <v>0.16742032340918137</v>
      </c>
      <c r="M47" s="221">
        <f>$X$3</f>
        <v>29848</v>
      </c>
      <c r="N47" s="222">
        <f t="shared" si="8"/>
        <v>-10548</v>
      </c>
    </row>
    <row r="48" spans="1:14" ht="13.35" customHeight="1" thickBot="1" x14ac:dyDescent="0.3">
      <c r="A48" s="17"/>
      <c r="B48" s="20"/>
      <c r="C48" s="21"/>
      <c r="D48" s="22"/>
      <c r="E48" s="23"/>
      <c r="F48" s="15"/>
      <c r="G48" s="15"/>
      <c r="H48" s="17"/>
      <c r="I48" s="20"/>
      <c r="J48" s="21"/>
      <c r="K48" s="22"/>
      <c r="L48" s="23"/>
    </row>
    <row r="49" spans="1:14" ht="13.8" thickBot="1" x14ac:dyDescent="0.3">
      <c r="A49" s="19" t="s">
        <v>19</v>
      </c>
      <c r="B49" s="20">
        <f>SUM(B43:B48)</f>
        <v>130630</v>
      </c>
      <c r="C49" s="233">
        <f>SUM(C43:C48)</f>
        <v>1</v>
      </c>
      <c r="D49" s="203">
        <f>SUM(D43:D48)</f>
        <v>827.42000000000007</v>
      </c>
      <c r="E49" s="21">
        <f>SUM(E43:E48)</f>
        <v>0.98459065528993728</v>
      </c>
      <c r="F49" s="225"/>
      <c r="G49" s="136"/>
      <c r="H49" s="19" t="s">
        <v>19</v>
      </c>
      <c r="I49" s="20">
        <f>SUM(I43:I48)</f>
        <v>136500</v>
      </c>
      <c r="J49" s="233">
        <f>SUM(J43:J48)</f>
        <v>1</v>
      </c>
      <c r="K49" s="203">
        <f>SUM(K43:K48)</f>
        <v>829.29</v>
      </c>
      <c r="L49" s="21">
        <f>SUM(L43:L48)</f>
        <v>1</v>
      </c>
    </row>
    <row r="50" spans="1:14" ht="13.35" customHeight="1" thickBot="1" x14ac:dyDescent="0.3">
      <c r="A50" s="277"/>
      <c r="B50" s="278"/>
      <c r="C50" s="278"/>
      <c r="D50" s="278"/>
      <c r="E50" s="279"/>
      <c r="F50" s="2"/>
      <c r="G50" s="2"/>
      <c r="H50" s="277"/>
      <c r="I50" s="278"/>
      <c r="J50" s="278"/>
      <c r="K50" s="278"/>
      <c r="L50" s="279"/>
    </row>
    <row r="51" spans="1:14" ht="13.35" customHeight="1" x14ac:dyDescent="0.25">
      <c r="A51" s="280" t="s">
        <v>0</v>
      </c>
      <c r="B51" s="281"/>
      <c r="C51" s="281"/>
      <c r="D51" s="281"/>
      <c r="E51" s="282"/>
      <c r="F51" s="2"/>
      <c r="G51" s="2"/>
      <c r="H51" s="280" t="s">
        <v>1</v>
      </c>
      <c r="I51" s="281"/>
      <c r="J51" s="281"/>
      <c r="K51" s="281"/>
      <c r="L51" s="282"/>
    </row>
    <row r="52" spans="1:14" ht="13.35" customHeight="1" x14ac:dyDescent="0.25">
      <c r="A52" s="8" t="s">
        <v>22</v>
      </c>
      <c r="B52" s="4"/>
      <c r="C52" s="4"/>
      <c r="D52" s="18"/>
      <c r="E52" s="117"/>
      <c r="F52" s="5"/>
      <c r="G52" s="5"/>
      <c r="H52" s="8" t="s">
        <v>22</v>
      </c>
      <c r="I52" s="4"/>
      <c r="J52" s="4"/>
      <c r="K52" s="18"/>
      <c r="L52" s="117"/>
    </row>
    <row r="53" spans="1:14" ht="13.35" customHeight="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 t="s">
        <v>171</v>
      </c>
      <c r="G53" s="7" t="s">
        <v>172</v>
      </c>
      <c r="H53" s="3" t="s">
        <v>2</v>
      </c>
      <c r="I53" s="6" t="s">
        <v>7</v>
      </c>
      <c r="J53" s="6" t="s">
        <v>4</v>
      </c>
      <c r="K53" s="6" t="s">
        <v>8</v>
      </c>
      <c r="L53" s="118" t="s">
        <v>6</v>
      </c>
      <c r="M53" s="7" t="s">
        <v>171</v>
      </c>
      <c r="N53" s="7" t="s">
        <v>172</v>
      </c>
    </row>
    <row r="54" spans="1:14" ht="13.35" customHeight="1" x14ac:dyDescent="0.25">
      <c r="A54" s="16"/>
      <c r="B54" s="11"/>
      <c r="C54" s="12"/>
      <c r="D54" s="13"/>
      <c r="E54" s="14"/>
      <c r="F54" s="9"/>
      <c r="G54" s="9"/>
      <c r="H54" s="16"/>
      <c r="I54" s="11"/>
      <c r="J54" s="12"/>
      <c r="K54" s="13"/>
      <c r="L54" s="14"/>
    </row>
    <row r="55" spans="1:14" ht="13.35" customHeight="1" x14ac:dyDescent="0.25">
      <c r="A55" s="16" t="s">
        <v>9</v>
      </c>
      <c r="B55" s="11">
        <v>11300</v>
      </c>
      <c r="C55" s="12">
        <f>B55/B61</f>
        <v>7.7625884454214464E-2</v>
      </c>
      <c r="D55" s="116">
        <v>111.82</v>
      </c>
      <c r="E55" s="14">
        <f>D57/D61</f>
        <v>0.11863404202072599</v>
      </c>
      <c r="F55" s="221">
        <f>$O$3</f>
        <v>15288</v>
      </c>
      <c r="G55" s="222">
        <f>B55-F55</f>
        <v>-3988</v>
      </c>
      <c r="H55" s="16" t="s">
        <v>10</v>
      </c>
      <c r="I55" s="11">
        <v>97400</v>
      </c>
      <c r="J55" s="12">
        <f>I55/I61</f>
        <v>0.50782064650677794</v>
      </c>
      <c r="K55" s="116">
        <v>451.2</v>
      </c>
      <c r="L55" s="14">
        <f>K55/K61</f>
        <v>0.42383309693115534</v>
      </c>
      <c r="M55" s="221">
        <f>$T$3</f>
        <v>16016</v>
      </c>
      <c r="N55" s="222">
        <f>I55-M55</f>
        <v>81384</v>
      </c>
    </row>
    <row r="56" spans="1:14" ht="13.35" customHeight="1" x14ac:dyDescent="0.25">
      <c r="A56" s="16" t="s">
        <v>11</v>
      </c>
      <c r="B56" s="11">
        <v>55800</v>
      </c>
      <c r="C56" s="12">
        <f>B56/B61</f>
        <v>0.38332073916328913</v>
      </c>
      <c r="D56" s="116">
        <v>264.06</v>
      </c>
      <c r="E56" s="14">
        <f>D56/D61</f>
        <v>0.30037880080537827</v>
      </c>
      <c r="F56" s="221">
        <f>$P$3</f>
        <v>5824</v>
      </c>
      <c r="G56" s="222">
        <f t="shared" ref="G56:G59" si="9">B56-F56</f>
        <v>49976</v>
      </c>
      <c r="H56" s="16" t="s">
        <v>12</v>
      </c>
      <c r="I56" s="11">
        <v>14300</v>
      </c>
      <c r="J56" s="12">
        <f>I56/I61</f>
        <v>7.4556830031282592E-2</v>
      </c>
      <c r="K56" s="116">
        <v>121.94</v>
      </c>
      <c r="L56" s="14">
        <f>K56/K61</f>
        <v>0.1145439003541336</v>
      </c>
      <c r="M56" s="221">
        <f>$U$3</f>
        <v>11648</v>
      </c>
      <c r="N56" s="222">
        <f t="shared" ref="N56:N59" si="10">I56-M56</f>
        <v>2652</v>
      </c>
    </row>
    <row r="57" spans="1:14" ht="13.35" customHeight="1" x14ac:dyDescent="0.25">
      <c r="A57" s="16" t="s">
        <v>13</v>
      </c>
      <c r="B57" s="11">
        <v>9070</v>
      </c>
      <c r="C57" s="12">
        <f>B57/B61</f>
        <v>6.2306793982276565E-2</v>
      </c>
      <c r="D57" s="116">
        <v>104.29</v>
      </c>
      <c r="E57" s="14">
        <f>D57/D61</f>
        <v>0.11863404202072599</v>
      </c>
      <c r="F57" s="221">
        <f>$Q$3</f>
        <v>10920</v>
      </c>
      <c r="G57" s="222">
        <f t="shared" si="9"/>
        <v>-1850</v>
      </c>
      <c r="H57" s="16" t="s">
        <v>14</v>
      </c>
      <c r="I57" s="11">
        <v>46300</v>
      </c>
      <c r="J57" s="12">
        <f>I57/I61</f>
        <v>0.24139728884254433</v>
      </c>
      <c r="K57" s="116">
        <v>229.98</v>
      </c>
      <c r="L57" s="14">
        <f>K57/K61</f>
        <v>0.21603088570972317</v>
      </c>
      <c r="M57" s="221">
        <f>$V$3</f>
        <v>25480</v>
      </c>
      <c r="N57" s="222">
        <f t="shared" si="10"/>
        <v>20820</v>
      </c>
    </row>
    <row r="58" spans="1:14" ht="13.35" customHeight="1" x14ac:dyDescent="0.25">
      <c r="A58" s="16" t="s">
        <v>15</v>
      </c>
      <c r="B58" s="11">
        <v>0</v>
      </c>
      <c r="C58" s="12">
        <f>B58/B61</f>
        <v>0</v>
      </c>
      <c r="D58" s="116">
        <v>73.67</v>
      </c>
      <c r="E58" s="14">
        <f>D58/D61</f>
        <v>8.380256856522085E-2</v>
      </c>
      <c r="F58" s="221">
        <f>$R$3</f>
        <v>16016</v>
      </c>
      <c r="G58" s="222">
        <f t="shared" si="9"/>
        <v>-16016</v>
      </c>
      <c r="H58" s="147" t="s">
        <v>16</v>
      </c>
      <c r="I58" s="11">
        <v>14400</v>
      </c>
      <c r="J58" s="12">
        <f>I58/I61</f>
        <v>7.5078206465067784E-2</v>
      </c>
      <c r="K58" s="116">
        <v>122.28</v>
      </c>
      <c r="L58" s="14">
        <f>K58/K61</f>
        <v>0.1148632781310764</v>
      </c>
      <c r="M58" s="221">
        <f>$W$3</f>
        <v>8736</v>
      </c>
      <c r="N58" s="222">
        <f t="shared" si="10"/>
        <v>5664</v>
      </c>
    </row>
    <row r="59" spans="1:14" ht="13.35" customHeight="1" x14ac:dyDescent="0.25">
      <c r="A59" s="16" t="s">
        <v>17</v>
      </c>
      <c r="B59" s="11">
        <v>69400</v>
      </c>
      <c r="C59" s="12">
        <f>B59/B61</f>
        <v>0.47674658240021983</v>
      </c>
      <c r="D59" s="116">
        <v>325.25</v>
      </c>
      <c r="E59" s="14">
        <f>D59/D61</f>
        <v>0.36998487071858399</v>
      </c>
      <c r="F59" s="221">
        <f>$S$3</f>
        <v>15288</v>
      </c>
      <c r="G59" s="222">
        <f t="shared" si="9"/>
        <v>54112</v>
      </c>
      <c r="H59" s="16" t="s">
        <v>18</v>
      </c>
      <c r="I59" s="11">
        <v>19400</v>
      </c>
      <c r="J59" s="12">
        <f>I59/I61</f>
        <v>0.10114702815432743</v>
      </c>
      <c r="K59" s="116">
        <v>139.16999999999999</v>
      </c>
      <c r="L59" s="14">
        <f>K59/K61</f>
        <v>0.13072883887391154</v>
      </c>
      <c r="M59" s="221">
        <f>$X$3</f>
        <v>29848</v>
      </c>
      <c r="N59" s="222">
        <f t="shared" si="10"/>
        <v>-10448</v>
      </c>
    </row>
    <row r="60" spans="1:14" ht="13.35" customHeight="1" thickBot="1" x14ac:dyDescent="0.3">
      <c r="A60" s="17"/>
      <c r="B60" s="20"/>
      <c r="C60" s="21"/>
      <c r="D60" s="22"/>
      <c r="E60" s="23"/>
      <c r="F60" s="15"/>
      <c r="G60" s="15"/>
      <c r="H60" s="17"/>
      <c r="I60" s="20"/>
      <c r="J60" s="21"/>
      <c r="K60" s="203"/>
      <c r="L60" s="23"/>
    </row>
    <row r="61" spans="1:14" ht="13.8" thickBot="1" x14ac:dyDescent="0.3">
      <c r="A61" s="19" t="s">
        <v>19</v>
      </c>
      <c r="B61" s="20">
        <f>SUM(B55:B60)</f>
        <v>145570</v>
      </c>
      <c r="C61" s="233">
        <f>SUM(C55:C60)</f>
        <v>1</v>
      </c>
      <c r="D61" s="203">
        <f>SUM(D55:D60)</f>
        <v>879.09</v>
      </c>
      <c r="E61" s="22">
        <f>SUM(E55:E60)</f>
        <v>0.99143432413063504</v>
      </c>
      <c r="F61" s="225"/>
      <c r="G61" s="136"/>
      <c r="H61" s="19" t="s">
        <v>19</v>
      </c>
      <c r="I61" s="20">
        <f>SUM(I55:I60)</f>
        <v>191800</v>
      </c>
      <c r="J61" s="233">
        <f>SUM(J55:J60)</f>
        <v>1</v>
      </c>
      <c r="K61" s="203">
        <f>SUM(K55:K60)</f>
        <v>1064.57</v>
      </c>
      <c r="L61" s="22">
        <f>SUM(L55:L60)</f>
        <v>1.0000000000000002</v>
      </c>
    </row>
    <row r="62" spans="1:14" ht="13.35" customHeight="1" thickBot="1" x14ac:dyDescent="0.3">
      <c r="A62" s="277"/>
      <c r="B62" s="278"/>
      <c r="C62" s="278"/>
      <c r="D62" s="278"/>
      <c r="E62" s="279"/>
      <c r="F62" s="2"/>
      <c r="G62" s="2"/>
      <c r="H62" s="277"/>
      <c r="I62" s="278"/>
      <c r="J62" s="278"/>
      <c r="K62" s="278"/>
      <c r="L62" s="279"/>
    </row>
    <row r="63" spans="1:14" ht="13.35" customHeight="1" x14ac:dyDescent="0.25">
      <c r="A63" s="280" t="s">
        <v>0</v>
      </c>
      <c r="B63" s="281"/>
      <c r="C63" s="281"/>
      <c r="D63" s="281"/>
      <c r="E63" s="282"/>
      <c r="F63" s="2"/>
      <c r="G63" s="2"/>
      <c r="H63" s="280" t="s">
        <v>1</v>
      </c>
      <c r="I63" s="281"/>
      <c r="J63" s="281"/>
      <c r="K63" s="281"/>
      <c r="L63" s="282"/>
    </row>
    <row r="64" spans="1:14" ht="13.35" customHeight="1" x14ac:dyDescent="0.25">
      <c r="A64" s="8" t="s">
        <v>23</v>
      </c>
      <c r="B64" s="4"/>
      <c r="C64" s="4"/>
      <c r="D64" s="18"/>
      <c r="E64" s="117"/>
      <c r="F64" s="5"/>
      <c r="G64" s="5"/>
      <c r="H64" s="8" t="s">
        <v>23</v>
      </c>
      <c r="I64" s="4"/>
      <c r="J64" s="4"/>
      <c r="K64" s="18"/>
      <c r="L64" s="117"/>
    </row>
    <row r="65" spans="1:14" ht="13.35" customHeight="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 t="s">
        <v>171</v>
      </c>
      <c r="G65" s="7" t="s">
        <v>172</v>
      </c>
      <c r="H65" s="3" t="s">
        <v>2</v>
      </c>
      <c r="I65" s="6" t="s">
        <v>7</v>
      </c>
      <c r="J65" s="6" t="s">
        <v>4</v>
      </c>
      <c r="K65" s="6" t="s">
        <v>8</v>
      </c>
      <c r="L65" s="118" t="s">
        <v>6</v>
      </c>
      <c r="M65" s="7" t="s">
        <v>171</v>
      </c>
      <c r="N65" s="7" t="s">
        <v>172</v>
      </c>
    </row>
    <row r="66" spans="1:14" ht="13.35" customHeight="1" x14ac:dyDescent="0.25">
      <c r="A66" s="16"/>
      <c r="B66" s="11"/>
      <c r="C66" s="12"/>
      <c r="D66" s="13"/>
      <c r="E66" s="14"/>
      <c r="F66" s="9"/>
      <c r="G66" s="9"/>
      <c r="H66" s="16"/>
      <c r="I66" s="11"/>
      <c r="J66" s="12"/>
      <c r="K66" s="13"/>
      <c r="L66" s="14"/>
    </row>
    <row r="67" spans="1:14" ht="13.35" customHeight="1" x14ac:dyDescent="0.25">
      <c r="A67" s="16" t="s">
        <v>9</v>
      </c>
      <c r="B67" s="11">
        <v>13700</v>
      </c>
      <c r="C67" s="12">
        <f>B67/B73</f>
        <v>8.1065088757396445E-2</v>
      </c>
      <c r="D67" s="13">
        <v>119.93</v>
      </c>
      <c r="E67" s="14">
        <f>D69/D73</f>
        <v>0.11094908757603532</v>
      </c>
      <c r="F67" s="221">
        <f>$O$3</f>
        <v>15288</v>
      </c>
      <c r="G67" s="222">
        <f>B67-F67</f>
        <v>-1588</v>
      </c>
      <c r="H67" s="16" t="s">
        <v>10</v>
      </c>
      <c r="I67" s="69">
        <v>76400</v>
      </c>
      <c r="J67" s="12">
        <f>I67/I73</f>
        <v>0.45100354191263281</v>
      </c>
      <c r="K67" s="216">
        <v>356.74</v>
      </c>
      <c r="L67" s="14">
        <f>K67/K73</f>
        <v>0.36949496623441191</v>
      </c>
      <c r="M67" s="221">
        <f>$T$3</f>
        <v>16016</v>
      </c>
      <c r="N67" s="224">
        <f>I67-M67</f>
        <v>60384</v>
      </c>
    </row>
    <row r="68" spans="1:14" ht="13.35" customHeight="1" x14ac:dyDescent="0.25">
      <c r="A68" s="16" t="s">
        <v>11</v>
      </c>
      <c r="B68" s="11">
        <v>41500</v>
      </c>
      <c r="C68" s="12">
        <f>B68/B73</f>
        <v>0.2455621301775148</v>
      </c>
      <c r="D68" s="13">
        <v>213.77</v>
      </c>
      <c r="E68" s="14">
        <f>D68/D73</f>
        <v>0.22265852845596201</v>
      </c>
      <c r="F68" s="221">
        <f>$P$3</f>
        <v>5824</v>
      </c>
      <c r="G68" s="224">
        <f t="shared" ref="G68:G71" si="11">B68-F68</f>
        <v>35676</v>
      </c>
      <c r="H68" s="16" t="s">
        <v>12</v>
      </c>
      <c r="I68" s="11">
        <v>12700</v>
      </c>
      <c r="J68" s="12">
        <f>I68/I73</f>
        <v>7.4970484061393158E-2</v>
      </c>
      <c r="K68" s="115">
        <v>116.55</v>
      </c>
      <c r="L68" s="14">
        <f>K68/K73</f>
        <v>0.12071715623316899</v>
      </c>
      <c r="M68" s="221">
        <f>$U$3</f>
        <v>11648</v>
      </c>
      <c r="N68" s="222">
        <f t="shared" ref="N68:N71" si="12">I68-M68</f>
        <v>1052</v>
      </c>
    </row>
    <row r="69" spans="1:14" ht="13.35" customHeight="1" x14ac:dyDescent="0.25">
      <c r="A69" s="16" t="s">
        <v>13</v>
      </c>
      <c r="B69" s="11">
        <v>9700</v>
      </c>
      <c r="C69" s="12">
        <f>B69/B73</f>
        <v>5.7396449704142011E-2</v>
      </c>
      <c r="D69" s="13">
        <v>106.52</v>
      </c>
      <c r="E69" s="14">
        <f>D69/D73</f>
        <v>0.11094908757603532</v>
      </c>
      <c r="F69" s="221">
        <f>$Q$3</f>
        <v>10920</v>
      </c>
      <c r="G69" s="222">
        <f t="shared" si="11"/>
        <v>-1220</v>
      </c>
      <c r="H69" s="16" t="s">
        <v>14</v>
      </c>
      <c r="I69" s="11">
        <v>43600</v>
      </c>
      <c r="J69" s="12">
        <f>I69/I73</f>
        <v>0.25737898465171194</v>
      </c>
      <c r="K69" s="115">
        <v>220.95</v>
      </c>
      <c r="L69" s="14">
        <f>K69/K73</f>
        <v>0.22884989849608484</v>
      </c>
      <c r="M69" s="221">
        <f>$V$3</f>
        <v>25480</v>
      </c>
      <c r="N69" s="224">
        <f t="shared" si="12"/>
        <v>18120</v>
      </c>
    </row>
    <row r="70" spans="1:14" ht="13.35" customHeight="1" x14ac:dyDescent="0.25">
      <c r="A70" s="16" t="s">
        <v>15</v>
      </c>
      <c r="B70" s="11">
        <v>31300</v>
      </c>
      <c r="C70" s="12">
        <f>B70/B73</f>
        <v>0.18520710059171597</v>
      </c>
      <c r="D70" s="13">
        <v>179.33</v>
      </c>
      <c r="E70" s="14">
        <f>D70/D73</f>
        <v>0.18678651779018415</v>
      </c>
      <c r="F70" s="221">
        <f>$R$3</f>
        <v>16016</v>
      </c>
      <c r="G70" s="222">
        <f t="shared" si="11"/>
        <v>15284</v>
      </c>
      <c r="H70" s="147" t="s">
        <v>16</v>
      </c>
      <c r="I70" s="11">
        <v>15900</v>
      </c>
      <c r="J70" s="12">
        <f>I70/I73</f>
        <v>9.3860684769775674E-2</v>
      </c>
      <c r="K70" s="115">
        <v>127.35</v>
      </c>
      <c r="L70" s="14">
        <f>K70/K73</f>
        <v>0.13190330198450512</v>
      </c>
      <c r="M70" s="221">
        <f>$W$3</f>
        <v>8736</v>
      </c>
      <c r="N70" s="224">
        <f t="shared" si="12"/>
        <v>7164</v>
      </c>
    </row>
    <row r="71" spans="1:14" ht="13.35" customHeight="1" x14ac:dyDescent="0.25">
      <c r="A71" s="16" t="s">
        <v>17</v>
      </c>
      <c r="B71" s="11">
        <v>72800</v>
      </c>
      <c r="C71" s="12">
        <f>B71/B73</f>
        <v>0.43076923076923079</v>
      </c>
      <c r="D71" s="116">
        <v>340.53</v>
      </c>
      <c r="E71" s="14">
        <f>D71/D73</f>
        <v>0.35468919256728604</v>
      </c>
      <c r="F71" s="221">
        <f>$S$3</f>
        <v>15288</v>
      </c>
      <c r="G71" s="224">
        <f t="shared" si="11"/>
        <v>57512</v>
      </c>
      <c r="H71" s="16" t="s">
        <v>18</v>
      </c>
      <c r="I71" s="11">
        <v>20800</v>
      </c>
      <c r="J71" s="12">
        <f>I71/I73</f>
        <v>0.12278630460448642</v>
      </c>
      <c r="K71" s="115">
        <v>143.88999999999999</v>
      </c>
      <c r="L71" s="14">
        <f>K71/K73</f>
        <v>0.14903467705182913</v>
      </c>
      <c r="M71" s="221">
        <f>$X$3</f>
        <v>29848</v>
      </c>
      <c r="N71" s="222">
        <f t="shared" si="12"/>
        <v>-9048</v>
      </c>
    </row>
    <row r="72" spans="1:14" ht="13.35" customHeight="1" thickBot="1" x14ac:dyDescent="0.3">
      <c r="A72" s="17"/>
      <c r="B72" s="20"/>
      <c r="C72" s="21"/>
      <c r="D72" s="22"/>
      <c r="E72" s="23"/>
      <c r="F72" s="15"/>
      <c r="G72" s="15"/>
      <c r="H72" s="17"/>
      <c r="I72" s="20"/>
      <c r="J72" s="21"/>
      <c r="K72" s="22"/>
      <c r="L72" s="23"/>
    </row>
    <row r="73" spans="1:14" ht="13.8" thickBot="1" x14ac:dyDescent="0.3">
      <c r="A73" s="19" t="s">
        <v>19</v>
      </c>
      <c r="B73" s="20">
        <f>SUM(B67:B72)</f>
        <v>169000</v>
      </c>
      <c r="C73" s="233">
        <f>SUM(C67:C72)</f>
        <v>1</v>
      </c>
      <c r="D73" s="203">
        <f>SUM(D67:D72)</f>
        <v>960.08</v>
      </c>
      <c r="E73" s="212">
        <f>SUM(E67:E72)</f>
        <v>0.9860324139655029</v>
      </c>
      <c r="F73" s="225"/>
      <c r="G73" s="136"/>
      <c r="H73" s="19" t="s">
        <v>19</v>
      </c>
      <c r="I73" s="20">
        <f>SUM(I67:I72)</f>
        <v>169400</v>
      </c>
      <c r="J73" s="233">
        <f>SUM(J67:J72)</f>
        <v>1</v>
      </c>
      <c r="K73" s="203">
        <f>SUM(K67:K72)</f>
        <v>965.48</v>
      </c>
      <c r="L73" s="22">
        <f>SUM(L67:L72)</f>
        <v>1</v>
      </c>
    </row>
    <row r="74" spans="1:14" ht="13.35" customHeight="1" thickBot="1" x14ac:dyDescent="0.3">
      <c r="A74" s="277"/>
      <c r="B74" s="278"/>
      <c r="C74" s="278"/>
      <c r="D74" s="278"/>
      <c r="E74" s="279"/>
      <c r="F74" s="2"/>
      <c r="G74" s="2"/>
      <c r="H74" s="277"/>
      <c r="I74" s="278"/>
      <c r="J74" s="278"/>
      <c r="K74" s="278"/>
      <c r="L74" s="279"/>
    </row>
    <row r="75" spans="1:14" ht="13.35" customHeight="1" x14ac:dyDescent="0.25">
      <c r="A75" s="280" t="s">
        <v>0</v>
      </c>
      <c r="B75" s="281"/>
      <c r="C75" s="281"/>
      <c r="D75" s="281"/>
      <c r="E75" s="282"/>
      <c r="F75" s="114"/>
      <c r="G75" s="114"/>
      <c r="H75" s="280" t="s">
        <v>1</v>
      </c>
      <c r="I75" s="281"/>
      <c r="J75" s="281"/>
      <c r="K75" s="281"/>
      <c r="L75" s="282"/>
    </row>
    <row r="76" spans="1:14" ht="13.35" customHeight="1" x14ac:dyDescent="0.25">
      <c r="A76" s="8" t="s">
        <v>24</v>
      </c>
      <c r="B76" s="4"/>
      <c r="C76" s="4"/>
      <c r="D76" s="18"/>
      <c r="E76" s="117"/>
      <c r="F76" s="5"/>
      <c r="G76" s="5"/>
      <c r="H76" s="8" t="s">
        <v>24</v>
      </c>
      <c r="I76" s="4"/>
      <c r="J76" s="4"/>
      <c r="K76" s="18"/>
      <c r="L76" s="117"/>
    </row>
    <row r="77" spans="1:14" ht="13.35" customHeight="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 t="s">
        <v>171</v>
      </c>
      <c r="G77" s="7" t="s">
        <v>172</v>
      </c>
      <c r="H77" s="3" t="s">
        <v>2</v>
      </c>
      <c r="I77" s="6" t="s">
        <v>7</v>
      </c>
      <c r="J77" s="6" t="s">
        <v>4</v>
      </c>
      <c r="K77" s="6" t="s">
        <v>8</v>
      </c>
      <c r="L77" s="118" t="s">
        <v>6</v>
      </c>
      <c r="M77" s="7" t="s">
        <v>171</v>
      </c>
      <c r="N77" s="7" t="s">
        <v>172</v>
      </c>
    </row>
    <row r="78" spans="1:14" ht="13.35" customHeight="1" x14ac:dyDescent="0.25">
      <c r="A78" s="16"/>
      <c r="B78" s="11"/>
      <c r="C78" s="12"/>
      <c r="D78" s="13"/>
      <c r="E78" s="14"/>
      <c r="F78" s="9"/>
      <c r="G78" s="9"/>
      <c r="H78" s="16"/>
      <c r="I78" s="11"/>
      <c r="J78" s="12"/>
      <c r="K78" s="13"/>
      <c r="L78" s="14"/>
    </row>
    <row r="79" spans="1:14" ht="13.35" customHeight="1" x14ac:dyDescent="0.25">
      <c r="A79" s="16" t="s">
        <v>9</v>
      </c>
      <c r="B79" s="11">
        <v>12800</v>
      </c>
      <c r="C79" s="12">
        <f>B79/B85</f>
        <v>6.9640914036996737E-2</v>
      </c>
      <c r="D79" s="116">
        <v>124.01</v>
      </c>
      <c r="E79" s="14">
        <f>D81/D85</f>
        <v>0.10653928099723313</v>
      </c>
      <c r="F79" s="221">
        <f>$O$3</f>
        <v>15288</v>
      </c>
      <c r="G79" s="222">
        <f>B79-F79</f>
        <v>-2488</v>
      </c>
      <c r="H79" s="16" t="s">
        <v>10</v>
      </c>
      <c r="I79" s="11">
        <v>7000</v>
      </c>
      <c r="J79" s="12">
        <f>I79/I85</f>
        <v>7.6754385964912283E-2</v>
      </c>
      <c r="K79" s="116">
        <v>335.13</v>
      </c>
      <c r="L79" s="14">
        <f>K79/K85</f>
        <v>0.35552655867095256</v>
      </c>
      <c r="M79" s="221">
        <f>$T$3</f>
        <v>16016</v>
      </c>
      <c r="N79" s="222">
        <f>I79-M79</f>
        <v>-9016</v>
      </c>
    </row>
    <row r="80" spans="1:14" ht="13.35" customHeight="1" x14ac:dyDescent="0.25">
      <c r="A80" s="16" t="s">
        <v>11</v>
      </c>
      <c r="B80" s="11">
        <v>45500</v>
      </c>
      <c r="C80" s="12">
        <f>B80/B85</f>
        <v>0.24755168661588683</v>
      </c>
      <c r="D80" s="116">
        <v>234.44</v>
      </c>
      <c r="E80" s="14">
        <f>D80/D85</f>
        <v>0.2260163698940488</v>
      </c>
      <c r="F80" s="221">
        <f>$P$3</f>
        <v>5824</v>
      </c>
      <c r="G80" s="222">
        <f t="shared" ref="G80:G83" si="13">B80-F80</f>
        <v>39676</v>
      </c>
      <c r="H80" s="16" t="s">
        <v>12</v>
      </c>
      <c r="I80" s="11">
        <v>11000</v>
      </c>
      <c r="J80" s="12">
        <f>I80/I85</f>
        <v>0.1206140350877193</v>
      </c>
      <c r="K80" s="116">
        <v>117.94</v>
      </c>
      <c r="L80" s="14">
        <f>K80/K85</f>
        <v>0.12511802085653967</v>
      </c>
      <c r="M80" s="221">
        <f>$U$3</f>
        <v>11648</v>
      </c>
      <c r="N80" s="222">
        <f t="shared" ref="N80:N83" si="14">I80-M80</f>
        <v>-648</v>
      </c>
    </row>
    <row r="81" spans="1:14" ht="13.35" customHeight="1" x14ac:dyDescent="0.25">
      <c r="A81" s="16" t="s">
        <v>13</v>
      </c>
      <c r="B81" s="11">
        <v>8800</v>
      </c>
      <c r="C81" s="12">
        <f>B81/B85</f>
        <v>4.7878128400435253E-2</v>
      </c>
      <c r="D81" s="116">
        <v>110.51</v>
      </c>
      <c r="E81" s="14">
        <f>D81/D85</f>
        <v>0.10653928099723313</v>
      </c>
      <c r="F81" s="221">
        <f>$Q$3</f>
        <v>10920</v>
      </c>
      <c r="G81" s="222">
        <f t="shared" si="13"/>
        <v>-2120</v>
      </c>
      <c r="H81" s="16" t="s">
        <v>14</v>
      </c>
      <c r="I81" s="11">
        <v>39000</v>
      </c>
      <c r="J81" s="12">
        <f>I81/I85</f>
        <v>0.42763157894736842</v>
      </c>
      <c r="K81" s="116">
        <v>212.48</v>
      </c>
      <c r="L81" s="14">
        <f>K81/K85</f>
        <v>0.22541187952855307</v>
      </c>
      <c r="M81" s="221">
        <f>$V$3</f>
        <v>25480</v>
      </c>
      <c r="N81" s="222">
        <f t="shared" si="14"/>
        <v>13520</v>
      </c>
    </row>
    <row r="82" spans="1:14" ht="13.35" customHeight="1" x14ac:dyDescent="0.25">
      <c r="A82" s="16" t="s">
        <v>15</v>
      </c>
      <c r="B82" s="11">
        <v>51400</v>
      </c>
      <c r="C82" s="12">
        <f>B82/B85</f>
        <v>0.279651795429815</v>
      </c>
      <c r="D82" s="116">
        <v>254.34</v>
      </c>
      <c r="E82" s="14">
        <f>D82/D85</f>
        <v>0.24520134584052369</v>
      </c>
      <c r="F82" s="221">
        <f>$R$3</f>
        <v>16016</v>
      </c>
      <c r="G82" s="222">
        <f t="shared" si="13"/>
        <v>35384</v>
      </c>
      <c r="H82" s="147" t="s">
        <v>16</v>
      </c>
      <c r="I82" s="11">
        <v>13200</v>
      </c>
      <c r="J82" s="12">
        <f>I82/I85</f>
        <v>0.14473684210526316</v>
      </c>
      <c r="K82" s="116">
        <v>125.37</v>
      </c>
      <c r="L82" s="14">
        <f>K82/K85</f>
        <v>0.1330002227809427</v>
      </c>
      <c r="M82" s="221">
        <f>$W$3</f>
        <v>8736</v>
      </c>
      <c r="N82" s="222">
        <f t="shared" si="14"/>
        <v>4464</v>
      </c>
    </row>
    <row r="83" spans="1:14" ht="13.35" customHeight="1" x14ac:dyDescent="0.25">
      <c r="A83" s="16" t="s">
        <v>17</v>
      </c>
      <c r="B83" s="11">
        <v>65300</v>
      </c>
      <c r="C83" s="12">
        <f>B83/B85</f>
        <v>0.35527747551686617</v>
      </c>
      <c r="D83" s="116">
        <v>313.97000000000003</v>
      </c>
      <c r="E83" s="14">
        <f>D83/D85</f>
        <v>0.30268878883993561</v>
      </c>
      <c r="F83" s="221">
        <f>$S$3</f>
        <v>15288</v>
      </c>
      <c r="G83" s="222">
        <f t="shared" si="13"/>
        <v>50012</v>
      </c>
      <c r="H83" s="16" t="s">
        <v>18</v>
      </c>
      <c r="I83" s="139">
        <v>21000</v>
      </c>
      <c r="J83" s="12">
        <f>I83/I85</f>
        <v>0.23026315789473684</v>
      </c>
      <c r="K83" s="116">
        <v>151.71</v>
      </c>
      <c r="L83" s="14">
        <f>K83/K85</f>
        <v>0.16094331816301199</v>
      </c>
      <c r="M83" s="221">
        <f>$X$3</f>
        <v>29848</v>
      </c>
      <c r="N83" s="222">
        <f t="shared" si="14"/>
        <v>-8848</v>
      </c>
    </row>
    <row r="84" spans="1:14" ht="13.35" customHeight="1" thickBot="1" x14ac:dyDescent="0.3">
      <c r="A84" s="17"/>
      <c r="B84" s="20"/>
      <c r="C84" s="21"/>
      <c r="D84" s="22"/>
      <c r="E84" s="23"/>
      <c r="F84" s="15"/>
      <c r="G84" s="15"/>
      <c r="H84" s="17"/>
      <c r="I84" s="20"/>
      <c r="J84" s="21"/>
      <c r="K84" s="22"/>
      <c r="L84" s="23"/>
    </row>
    <row r="85" spans="1:14" ht="13.8" thickBot="1" x14ac:dyDescent="0.3">
      <c r="A85" s="19" t="s">
        <v>19</v>
      </c>
      <c r="B85" s="20">
        <f>SUM(B79:B84)</f>
        <v>183800</v>
      </c>
      <c r="C85" s="233">
        <f>SUM(C79:C84)</f>
        <v>1</v>
      </c>
      <c r="D85" s="203">
        <f>SUM(D79:D84)</f>
        <v>1037.27</v>
      </c>
      <c r="E85" s="22">
        <f>SUM(E79:E84)</f>
        <v>0.98698506656897433</v>
      </c>
      <c r="F85" s="225"/>
      <c r="G85" s="136"/>
      <c r="H85" s="19" t="s">
        <v>19</v>
      </c>
      <c r="I85" s="20">
        <f>SUM(I79:I84)</f>
        <v>91200</v>
      </c>
      <c r="J85" s="233">
        <f>SUM(J79:J84)</f>
        <v>1</v>
      </c>
      <c r="K85" s="203">
        <f>SUM(K79:K84)</f>
        <v>942.63</v>
      </c>
      <c r="L85" s="22">
        <f>SUM(L79:L84)</f>
        <v>1</v>
      </c>
    </row>
    <row r="86" spans="1:14" ht="13.35" customHeight="1" thickBot="1" x14ac:dyDescent="0.3">
      <c r="A86" s="277"/>
      <c r="B86" s="278"/>
      <c r="C86" s="278"/>
      <c r="D86" s="278"/>
      <c r="E86" s="279"/>
      <c r="F86" s="2"/>
      <c r="G86" s="2"/>
      <c r="H86" s="277"/>
      <c r="I86" s="278"/>
      <c r="J86" s="278"/>
      <c r="K86" s="278"/>
      <c r="L86" s="279"/>
    </row>
    <row r="87" spans="1:14" x14ac:dyDescent="0.25">
      <c r="A87" s="280" t="s">
        <v>0</v>
      </c>
      <c r="B87" s="281"/>
      <c r="C87" s="281"/>
      <c r="D87" s="281"/>
      <c r="E87" s="282"/>
      <c r="F87" s="2"/>
      <c r="G87" s="2"/>
      <c r="H87" s="280" t="s">
        <v>1</v>
      </c>
      <c r="I87" s="281"/>
      <c r="J87" s="281"/>
      <c r="K87" s="281"/>
      <c r="L87" s="282"/>
    </row>
    <row r="88" spans="1:14" x14ac:dyDescent="0.25">
      <c r="A88" s="8" t="s">
        <v>25</v>
      </c>
      <c r="B88" s="4"/>
      <c r="C88" s="4"/>
      <c r="D88" s="18"/>
      <c r="E88" s="117"/>
      <c r="F88" s="5"/>
      <c r="G88" s="5"/>
      <c r="H88" s="8" t="s">
        <v>25</v>
      </c>
      <c r="I88" s="4"/>
      <c r="J88" s="4"/>
      <c r="K88" s="18"/>
      <c r="L88" s="117"/>
    </row>
    <row r="89" spans="1:14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 t="s">
        <v>171</v>
      </c>
      <c r="G89" s="7" t="s">
        <v>172</v>
      </c>
      <c r="H89" s="3" t="s">
        <v>2</v>
      </c>
      <c r="I89" s="6" t="s">
        <v>7</v>
      </c>
      <c r="J89" s="6" t="s">
        <v>4</v>
      </c>
      <c r="K89" s="6" t="s">
        <v>8</v>
      </c>
      <c r="L89" s="118" t="s">
        <v>6</v>
      </c>
      <c r="M89" s="7" t="s">
        <v>171</v>
      </c>
      <c r="N89" s="7" t="s">
        <v>172</v>
      </c>
    </row>
    <row r="90" spans="1:14" ht="13.35" customHeight="1" x14ac:dyDescent="0.25">
      <c r="A90" s="16"/>
      <c r="B90" s="11"/>
      <c r="C90" s="12"/>
      <c r="D90" s="13"/>
      <c r="E90" s="14"/>
      <c r="F90" s="9"/>
      <c r="G90" s="9"/>
      <c r="H90" s="16"/>
      <c r="I90" s="11"/>
      <c r="J90" s="12"/>
      <c r="K90" s="13"/>
      <c r="L90" s="14"/>
    </row>
    <row r="91" spans="1:14" ht="13.35" customHeight="1" x14ac:dyDescent="0.25">
      <c r="A91" s="16" t="s">
        <v>9</v>
      </c>
      <c r="B91" s="11">
        <v>11600</v>
      </c>
      <c r="C91" s="12">
        <f>B91/B97</f>
        <v>6.4587973273942098E-2</v>
      </c>
      <c r="D91" s="116">
        <v>112.86</v>
      </c>
      <c r="E91" s="14">
        <f>D93/D97</f>
        <v>0.10259013696961082</v>
      </c>
      <c r="F91" s="221">
        <f>$O$3</f>
        <v>15288</v>
      </c>
      <c r="G91" s="222">
        <f>B91-F91</f>
        <v>-3688</v>
      </c>
      <c r="H91" s="16" t="s">
        <v>10</v>
      </c>
      <c r="I91" s="11">
        <v>89700</v>
      </c>
      <c r="J91" s="12">
        <f>I91/I97</f>
        <v>0.36928777274598601</v>
      </c>
      <c r="K91" s="116">
        <v>416.67</v>
      </c>
      <c r="L91" s="14">
        <f>K91/K97</f>
        <v>0.32265233585516379</v>
      </c>
      <c r="M91" s="221">
        <f>$T$3</f>
        <v>16016</v>
      </c>
      <c r="N91" s="222">
        <f>I91-M91</f>
        <v>73684</v>
      </c>
    </row>
    <row r="92" spans="1:14" ht="13.35" customHeight="1" x14ac:dyDescent="0.25">
      <c r="A92" s="16" t="s">
        <v>11</v>
      </c>
      <c r="B92" s="11">
        <v>53600</v>
      </c>
      <c r="C92" s="12">
        <f>B92/B97</f>
        <v>0.2984409799554566</v>
      </c>
      <c r="D92" s="116">
        <v>254.68</v>
      </c>
      <c r="E92" s="14">
        <f>D92/D97</f>
        <v>0.25858725339885669</v>
      </c>
      <c r="F92" s="221">
        <f>$P$3</f>
        <v>5824</v>
      </c>
      <c r="G92" s="222">
        <f t="shared" ref="G92:G95" si="15">B92-F92</f>
        <v>47776</v>
      </c>
      <c r="H92" s="16" t="s">
        <v>12</v>
      </c>
      <c r="I92" s="11">
        <v>11400</v>
      </c>
      <c r="J92" s="12">
        <f>I92/I97</f>
        <v>4.693289419514203E-2</v>
      </c>
      <c r="K92" s="116">
        <v>112.18</v>
      </c>
      <c r="L92" s="14">
        <f>K92/K97</f>
        <v>8.6867638745847492E-2</v>
      </c>
      <c r="M92" s="221">
        <f>$U$3</f>
        <v>11648</v>
      </c>
      <c r="N92" s="222">
        <f t="shared" ref="N92:N95" si="16">I92-M92</f>
        <v>-248</v>
      </c>
    </row>
    <row r="93" spans="1:14" ht="13.35" customHeight="1" x14ac:dyDescent="0.25">
      <c r="A93" s="16" t="s">
        <v>13</v>
      </c>
      <c r="B93" s="11">
        <v>8100</v>
      </c>
      <c r="C93" s="12">
        <f>B93/B97</f>
        <v>4.5100222717149217E-2</v>
      </c>
      <c r="D93" s="116">
        <v>101.04</v>
      </c>
      <c r="E93" s="14">
        <f>D93/D97</f>
        <v>0.10259013696961082</v>
      </c>
      <c r="F93" s="221">
        <f>$Q$3</f>
        <v>10920</v>
      </c>
      <c r="G93" s="222">
        <f t="shared" si="15"/>
        <v>-2820</v>
      </c>
      <c r="H93" s="16" t="s">
        <v>14</v>
      </c>
      <c r="I93" s="11">
        <v>109800</v>
      </c>
      <c r="J93" s="12">
        <f>I93/I97</f>
        <v>0.45203787566899961</v>
      </c>
      <c r="K93" s="116">
        <v>507.11</v>
      </c>
      <c r="L93" s="14">
        <f>K93/K97</f>
        <v>0.39268540100202104</v>
      </c>
      <c r="M93" s="221">
        <f>$V$3</f>
        <v>25480</v>
      </c>
      <c r="N93" s="222">
        <f t="shared" si="16"/>
        <v>84320</v>
      </c>
    </row>
    <row r="94" spans="1:14" ht="13.35" customHeight="1" x14ac:dyDescent="0.25">
      <c r="A94" s="16" t="s">
        <v>15</v>
      </c>
      <c r="B94" s="11">
        <v>43400</v>
      </c>
      <c r="C94" s="12">
        <f>B94/B97</f>
        <v>0.24164810690423164</v>
      </c>
      <c r="D94" s="116">
        <v>220.23</v>
      </c>
      <c r="E94" s="14">
        <f>D94/D97</f>
        <v>0.22360872787824018</v>
      </c>
      <c r="F94" s="221">
        <f>$R$3</f>
        <v>16016</v>
      </c>
      <c r="G94" s="222">
        <f t="shared" si="15"/>
        <v>27384</v>
      </c>
      <c r="H94" s="147" t="s">
        <v>16</v>
      </c>
      <c r="I94" s="159">
        <v>12600</v>
      </c>
      <c r="J94" s="12">
        <f>I94/I97</f>
        <v>5.1873198847262249E-2</v>
      </c>
      <c r="K94" s="116">
        <v>116.23</v>
      </c>
      <c r="L94" s="14">
        <f>K94/K97</f>
        <v>9.0003794361114761E-2</v>
      </c>
      <c r="M94" s="221">
        <f>$W$3</f>
        <v>8736</v>
      </c>
      <c r="N94" s="222">
        <f t="shared" si="16"/>
        <v>3864</v>
      </c>
    </row>
    <row r="95" spans="1:14" ht="13.35" customHeight="1" x14ac:dyDescent="0.25">
      <c r="A95" s="16" t="s">
        <v>17</v>
      </c>
      <c r="B95" s="159">
        <v>62900</v>
      </c>
      <c r="C95" s="12">
        <f>B95/B97</f>
        <v>0.35022271714922049</v>
      </c>
      <c r="D95" s="116">
        <v>296.08</v>
      </c>
      <c r="E95" s="14">
        <f>D95/D97</f>
        <v>0.30062240453248579</v>
      </c>
      <c r="F95" s="221">
        <f>$S$3</f>
        <v>15288</v>
      </c>
      <c r="G95" s="222">
        <f t="shared" si="15"/>
        <v>47612</v>
      </c>
      <c r="H95" s="16" t="s">
        <v>18</v>
      </c>
      <c r="I95" s="11">
        <v>19400</v>
      </c>
      <c r="J95" s="12">
        <f>I95/I97</f>
        <v>7.9868258542610121E-2</v>
      </c>
      <c r="K95" s="116">
        <v>139.19999999999999</v>
      </c>
      <c r="L95" s="14">
        <f>K95/K97</f>
        <v>0.10779083003585282</v>
      </c>
      <c r="M95" s="221">
        <f>$X$3</f>
        <v>29848</v>
      </c>
      <c r="N95" s="222">
        <f t="shared" si="16"/>
        <v>-10448</v>
      </c>
    </row>
    <row r="96" spans="1:14" ht="13.35" customHeight="1" thickBot="1" x14ac:dyDescent="0.3">
      <c r="A96" s="17"/>
      <c r="B96" s="20"/>
      <c r="C96" s="21"/>
      <c r="D96" s="22"/>
      <c r="E96" s="23"/>
      <c r="F96" s="15"/>
      <c r="G96" s="15"/>
      <c r="H96" s="17"/>
      <c r="I96" s="20"/>
      <c r="J96" s="21"/>
      <c r="K96" s="22"/>
      <c r="L96" s="23"/>
    </row>
    <row r="97" spans="1:14" ht="13.8" thickBot="1" x14ac:dyDescent="0.3">
      <c r="A97" s="19" t="s">
        <v>19</v>
      </c>
      <c r="B97" s="20">
        <f>SUM(B91:B96)</f>
        <v>179600</v>
      </c>
      <c r="C97" s="233">
        <f>SUM(C91:C96)</f>
        <v>1</v>
      </c>
      <c r="D97" s="203">
        <f>SUM(D91:D96)</f>
        <v>984.8900000000001</v>
      </c>
      <c r="E97" s="22">
        <f>SUM(E91:E96)</f>
        <v>0.9879986597488043</v>
      </c>
      <c r="F97" s="225"/>
      <c r="G97" s="136"/>
      <c r="H97" s="19" t="s">
        <v>19</v>
      </c>
      <c r="I97" s="20">
        <f>SUM(I91:I96)</f>
        <v>242900</v>
      </c>
      <c r="J97" s="233">
        <f>SUM(J91:J96)</f>
        <v>1</v>
      </c>
      <c r="K97" s="203">
        <f>SUM(K91:K96)</f>
        <v>1291.3900000000001</v>
      </c>
      <c r="L97" s="22">
        <f>SUM(L91:L96)</f>
        <v>0.99999999999999978</v>
      </c>
    </row>
    <row r="98" spans="1:14" ht="13.35" customHeight="1" thickBot="1" x14ac:dyDescent="0.3">
      <c r="A98" s="277"/>
      <c r="B98" s="278"/>
      <c r="C98" s="278"/>
      <c r="D98" s="278"/>
      <c r="E98" s="279"/>
      <c r="F98" s="2"/>
      <c r="G98" s="2"/>
      <c r="H98" s="277"/>
      <c r="I98" s="278"/>
      <c r="J98" s="278"/>
      <c r="K98" s="278"/>
      <c r="L98" s="279"/>
    </row>
    <row r="99" spans="1:14" x14ac:dyDescent="0.25">
      <c r="A99" s="280" t="s">
        <v>0</v>
      </c>
      <c r="B99" s="281"/>
      <c r="C99" s="281"/>
      <c r="D99" s="281"/>
      <c r="E99" s="282"/>
      <c r="F99" s="2"/>
      <c r="G99" s="2"/>
      <c r="H99" s="280" t="s">
        <v>1</v>
      </c>
      <c r="I99" s="281"/>
      <c r="J99" s="281"/>
      <c r="K99" s="281"/>
      <c r="L99" s="282"/>
    </row>
    <row r="100" spans="1:14" x14ac:dyDescent="0.25">
      <c r="A100" s="8" t="s">
        <v>26</v>
      </c>
      <c r="B100" s="4"/>
      <c r="C100" s="4"/>
      <c r="D100" s="18"/>
      <c r="E100" s="117"/>
      <c r="F100" s="5"/>
      <c r="G100" s="5"/>
      <c r="H100" s="8" t="s">
        <v>26</v>
      </c>
      <c r="I100" s="4"/>
      <c r="J100" s="4"/>
      <c r="K100" s="18"/>
      <c r="L100" s="117"/>
    </row>
    <row r="101" spans="1:14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 t="s">
        <v>171</v>
      </c>
      <c r="G101" s="7" t="s">
        <v>172</v>
      </c>
      <c r="H101" s="3" t="s">
        <v>2</v>
      </c>
      <c r="I101" s="6" t="s">
        <v>7</v>
      </c>
      <c r="J101" s="6" t="s">
        <v>4</v>
      </c>
      <c r="K101" s="6" t="s">
        <v>8</v>
      </c>
      <c r="L101" s="118" t="s">
        <v>6</v>
      </c>
      <c r="M101" s="7" t="s">
        <v>171</v>
      </c>
      <c r="N101" s="7" t="s">
        <v>172</v>
      </c>
    </row>
    <row r="102" spans="1:14" ht="13.35" customHeight="1" x14ac:dyDescent="0.25">
      <c r="A102" s="16"/>
      <c r="B102" s="11"/>
      <c r="C102" s="12"/>
      <c r="D102" s="13"/>
      <c r="E102" s="14"/>
      <c r="F102" s="9"/>
      <c r="G102" s="9"/>
      <c r="H102" s="16"/>
      <c r="I102" s="11"/>
      <c r="J102" s="12"/>
      <c r="K102" s="13"/>
      <c r="L102" s="14"/>
    </row>
    <row r="103" spans="1:14" ht="13.35" customHeight="1" x14ac:dyDescent="0.25">
      <c r="A103" s="16" t="s">
        <v>9</v>
      </c>
      <c r="B103" s="11">
        <v>7500</v>
      </c>
      <c r="C103" s="12">
        <f>B103/B109</f>
        <v>2.5806007638578262E-2</v>
      </c>
      <c r="D103" s="116">
        <v>99.02</v>
      </c>
      <c r="E103" s="14">
        <f>D105/D109</f>
        <v>6.3341388797772138E-2</v>
      </c>
      <c r="F103" s="221">
        <f>$O$3</f>
        <v>15288</v>
      </c>
      <c r="G103" s="222">
        <f>B103-F103</f>
        <v>-7788</v>
      </c>
      <c r="H103" s="16" t="s">
        <v>10</v>
      </c>
      <c r="I103" s="11">
        <v>72600</v>
      </c>
      <c r="J103" s="12">
        <f>I103/I109</f>
        <v>0.26468336432243245</v>
      </c>
      <c r="K103" s="116">
        <v>339.73</v>
      </c>
      <c r="L103" s="14">
        <f>K103/K109</f>
        <v>0.23683311606377269</v>
      </c>
      <c r="M103" s="221">
        <f>$T$3</f>
        <v>16016</v>
      </c>
      <c r="N103" s="222">
        <f>I103-M103</f>
        <v>56584</v>
      </c>
    </row>
    <row r="104" spans="1:14" ht="13.35" customHeight="1" x14ac:dyDescent="0.25">
      <c r="A104" s="16" t="s">
        <v>11</v>
      </c>
      <c r="B104" s="11">
        <v>182200</v>
      </c>
      <c r="C104" s="12">
        <f>B104/B109</f>
        <v>0.62691394556652791</v>
      </c>
      <c r="D104" s="116">
        <v>832.91</v>
      </c>
      <c r="E104" s="14">
        <f>D104/D109</f>
        <v>0.55757425643154079</v>
      </c>
      <c r="F104" s="221">
        <f>$P$3</f>
        <v>5824</v>
      </c>
      <c r="G104" s="222">
        <f t="shared" ref="G104:G107" si="17">B104-F104</f>
        <v>176376</v>
      </c>
      <c r="H104" s="16" t="s">
        <v>12</v>
      </c>
      <c r="I104" s="11">
        <v>8600</v>
      </c>
      <c r="J104" s="12">
        <f>I104/I109</f>
        <v>3.1353676765467207E-2</v>
      </c>
      <c r="K104" s="116">
        <v>102.73</v>
      </c>
      <c r="L104" s="14">
        <f>K104/K109</f>
        <v>7.1615300424547043E-2</v>
      </c>
      <c r="M104" s="221">
        <f>$U$3</f>
        <v>11648</v>
      </c>
      <c r="N104" s="222">
        <f t="shared" ref="N104:N107" si="18">I104-M104</f>
        <v>-3048</v>
      </c>
    </row>
    <row r="105" spans="1:14" ht="13.35" customHeight="1" x14ac:dyDescent="0.25">
      <c r="A105" s="16" t="s">
        <v>13</v>
      </c>
      <c r="B105" s="11">
        <v>6200</v>
      </c>
      <c r="C105" s="12">
        <f>B105/B109</f>
        <v>2.1332966314558031E-2</v>
      </c>
      <c r="D105" s="116">
        <v>94.62</v>
      </c>
      <c r="E105" s="14">
        <f>D105/D109</f>
        <v>6.3341388797772138E-2</v>
      </c>
      <c r="F105" s="221">
        <f>$Q$3</f>
        <v>10920</v>
      </c>
      <c r="G105" s="222">
        <f t="shared" si="17"/>
        <v>-4720</v>
      </c>
      <c r="H105" s="16" t="s">
        <v>14</v>
      </c>
      <c r="I105" s="159">
        <v>159890</v>
      </c>
      <c r="J105" s="12">
        <f>I105/I109</f>
        <v>0.58292318349192462</v>
      </c>
      <c r="K105" s="116">
        <v>732.53</v>
      </c>
      <c r="L105" s="14">
        <f>K105/K109</f>
        <v>0.51066247464220227</v>
      </c>
      <c r="M105" s="221">
        <f>$V$3</f>
        <v>25480</v>
      </c>
      <c r="N105" s="222">
        <f t="shared" si="18"/>
        <v>134410</v>
      </c>
    </row>
    <row r="106" spans="1:14" ht="13.35" customHeight="1" x14ac:dyDescent="0.25">
      <c r="A106" s="16" t="s">
        <v>15</v>
      </c>
      <c r="B106" s="11">
        <v>44730</v>
      </c>
      <c r="C106" s="12">
        <f>B106/B109</f>
        <v>0.15390702955648075</v>
      </c>
      <c r="D106" s="116">
        <v>224.73</v>
      </c>
      <c r="E106" s="14">
        <f>D106/D109</f>
        <v>0.15044081911354187</v>
      </c>
      <c r="F106" s="221">
        <f>$R$3</f>
        <v>16016</v>
      </c>
      <c r="G106" s="222">
        <f t="shared" si="17"/>
        <v>28714</v>
      </c>
      <c r="H106" s="147" t="s">
        <v>16</v>
      </c>
      <c r="I106" s="159">
        <v>13000</v>
      </c>
      <c r="J106" s="12">
        <f>I106/I109</f>
        <v>4.7395092785008565E-2</v>
      </c>
      <c r="K106" s="116">
        <v>117.58</v>
      </c>
      <c r="L106" s="14">
        <f>K106/K109</f>
        <v>8.1967555961435234E-2</v>
      </c>
      <c r="M106" s="221">
        <f>$W$3</f>
        <v>8736</v>
      </c>
      <c r="N106" s="222">
        <f t="shared" si="18"/>
        <v>4264</v>
      </c>
    </row>
    <row r="107" spans="1:14" ht="13.35" customHeight="1" x14ac:dyDescent="0.25">
      <c r="A107" s="16" t="s">
        <v>17</v>
      </c>
      <c r="B107" s="11">
        <v>50000</v>
      </c>
      <c r="C107" s="12">
        <f>B107/B109</f>
        <v>0.17204005092385508</v>
      </c>
      <c r="D107" s="116">
        <v>242.53</v>
      </c>
      <c r="E107" s="14">
        <f>D107/D109</f>
        <v>0.1623566584773164</v>
      </c>
      <c r="F107" s="221">
        <f>$S$3</f>
        <v>15288</v>
      </c>
      <c r="G107" s="222">
        <f t="shared" si="17"/>
        <v>34712</v>
      </c>
      <c r="H107" s="16" t="s">
        <v>18</v>
      </c>
      <c r="I107" s="11">
        <v>20200</v>
      </c>
      <c r="J107" s="12">
        <f>I107/I109</f>
        <v>7.3644682635167158E-2</v>
      </c>
      <c r="K107" s="116">
        <v>141.9</v>
      </c>
      <c r="L107" s="14">
        <f>K107/K109</f>
        <v>9.8921552908042693E-2</v>
      </c>
      <c r="M107" s="221">
        <f>$X$3</f>
        <v>29848</v>
      </c>
      <c r="N107" s="222">
        <f t="shared" si="18"/>
        <v>-9648</v>
      </c>
    </row>
    <row r="108" spans="1:14" ht="13.35" customHeight="1" thickBot="1" x14ac:dyDescent="0.3">
      <c r="A108" s="17"/>
      <c r="B108" s="20"/>
      <c r="C108" s="21"/>
      <c r="D108" s="22"/>
      <c r="E108" s="23"/>
      <c r="F108" s="15"/>
      <c r="G108" s="15"/>
      <c r="H108" s="17"/>
      <c r="I108" s="20"/>
      <c r="J108" s="21"/>
      <c r="K108" s="22"/>
      <c r="L108" s="23"/>
    </row>
    <row r="109" spans="1:14" ht="13.8" thickBot="1" x14ac:dyDescent="0.3">
      <c r="A109" s="19" t="s">
        <v>19</v>
      </c>
      <c r="B109" s="20">
        <f>SUM(B103:B108)</f>
        <v>290630</v>
      </c>
      <c r="C109" s="233">
        <f>SUM(C103:C108)</f>
        <v>1</v>
      </c>
      <c r="D109" s="203">
        <f>SUM(D103:D108)</f>
        <v>1493.81</v>
      </c>
      <c r="E109" s="22">
        <f>SUM(E103:E108)</f>
        <v>0.99705451161794345</v>
      </c>
      <c r="F109" s="225"/>
      <c r="G109" s="136"/>
      <c r="H109" s="19" t="s">
        <v>19</v>
      </c>
      <c r="I109" s="20">
        <f>SUM(I103:I108)</f>
        <v>274290</v>
      </c>
      <c r="J109" s="233">
        <f>SUM(J103:J108)</f>
        <v>1</v>
      </c>
      <c r="K109" s="203">
        <f>SUM(K103:K108)</f>
        <v>1434.47</v>
      </c>
      <c r="L109" s="22">
        <f>SUM(L103:L108)</f>
        <v>1</v>
      </c>
    </row>
    <row r="110" spans="1:14" ht="13.35" customHeight="1" thickBot="1" x14ac:dyDescent="0.3">
      <c r="A110" s="277"/>
      <c r="B110" s="278"/>
      <c r="C110" s="278"/>
      <c r="D110" s="278"/>
      <c r="E110" s="279"/>
      <c r="F110" s="2"/>
      <c r="G110" s="2"/>
      <c r="H110" s="277"/>
      <c r="I110" s="278"/>
      <c r="J110" s="278"/>
      <c r="K110" s="278"/>
      <c r="L110" s="279"/>
    </row>
    <row r="111" spans="1:14" x14ac:dyDescent="0.25">
      <c r="A111" s="280" t="s">
        <v>0</v>
      </c>
      <c r="B111" s="281"/>
      <c r="C111" s="281"/>
      <c r="D111" s="281"/>
      <c r="E111" s="282"/>
      <c r="F111" s="114"/>
      <c r="G111" s="114"/>
      <c r="H111" s="280" t="s">
        <v>1</v>
      </c>
      <c r="I111" s="281"/>
      <c r="J111" s="281"/>
      <c r="K111" s="281"/>
      <c r="L111" s="282"/>
    </row>
    <row r="112" spans="1:14" x14ac:dyDescent="0.25">
      <c r="A112" s="8" t="s">
        <v>27</v>
      </c>
      <c r="B112" s="4"/>
      <c r="C112" s="4"/>
      <c r="D112" s="18"/>
      <c r="E112" s="117"/>
      <c r="F112" s="5"/>
      <c r="G112" s="5"/>
      <c r="H112" s="8" t="s">
        <v>27</v>
      </c>
      <c r="I112" s="4"/>
      <c r="J112" s="4"/>
      <c r="K112" s="18"/>
      <c r="L112" s="117"/>
    </row>
    <row r="113" spans="1:14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 t="s">
        <v>171</v>
      </c>
      <c r="G113" s="7" t="s">
        <v>172</v>
      </c>
      <c r="H113" s="3" t="s">
        <v>2</v>
      </c>
      <c r="I113" s="6" t="s">
        <v>7</v>
      </c>
      <c r="J113" s="6" t="s">
        <v>4</v>
      </c>
      <c r="K113" s="6" t="s">
        <v>8</v>
      </c>
      <c r="L113" s="118" t="s">
        <v>6</v>
      </c>
      <c r="M113" s="7" t="s">
        <v>171</v>
      </c>
      <c r="N113" s="7" t="s">
        <v>172</v>
      </c>
    </row>
    <row r="114" spans="1:14" ht="13.35" customHeight="1" x14ac:dyDescent="0.25">
      <c r="A114" s="16"/>
      <c r="B114" s="11"/>
      <c r="C114" s="12"/>
      <c r="D114" s="13"/>
      <c r="E114" s="14"/>
      <c r="F114" s="9"/>
      <c r="G114" s="9"/>
      <c r="H114" s="16"/>
      <c r="I114" s="11"/>
      <c r="J114" s="12"/>
      <c r="K114" s="13"/>
      <c r="L114" s="14"/>
    </row>
    <row r="115" spans="1:14" ht="13.35" customHeight="1" x14ac:dyDescent="0.25">
      <c r="A115" s="16" t="s">
        <v>9</v>
      </c>
      <c r="B115" s="11">
        <v>5300</v>
      </c>
      <c r="C115" s="12">
        <f>B115/B121</f>
        <v>1.5950883317783729E-2</v>
      </c>
      <c r="D115" s="116">
        <v>91.58</v>
      </c>
      <c r="E115" s="14">
        <f>D117/D121</f>
        <v>7.493463136760517E-2</v>
      </c>
      <c r="F115" s="221">
        <f>$O$3</f>
        <v>15288</v>
      </c>
      <c r="G115" s="222">
        <f>B115-F115</f>
        <v>-9988</v>
      </c>
      <c r="H115" s="16" t="s">
        <v>10</v>
      </c>
      <c r="I115" s="11">
        <v>48600</v>
      </c>
      <c r="J115" s="12">
        <f>I115/I121</f>
        <v>0.521963269251423</v>
      </c>
      <c r="K115" s="116">
        <v>237.79</v>
      </c>
      <c r="L115" s="14">
        <f>K115/K121</f>
        <v>0.34822147700147904</v>
      </c>
      <c r="M115" s="221">
        <f>$T$3</f>
        <v>16016</v>
      </c>
      <c r="N115" s="222">
        <f>I115-M115</f>
        <v>32584</v>
      </c>
    </row>
    <row r="116" spans="1:14" ht="13.35" customHeight="1" x14ac:dyDescent="0.25">
      <c r="A116" s="16" t="s">
        <v>11</v>
      </c>
      <c r="B116" s="11">
        <v>252500</v>
      </c>
      <c r="C116" s="12">
        <f>B116/B121</f>
        <v>0.75992415806422486</v>
      </c>
      <c r="D116" s="116">
        <v>1149.26</v>
      </c>
      <c r="E116" s="14">
        <f>D116/D121</f>
        <v>0.67076387916141389</v>
      </c>
      <c r="F116" s="221">
        <f>$P$3</f>
        <v>5824</v>
      </c>
      <c r="G116" s="222">
        <f t="shared" ref="G116:G119" si="19">B116-F116</f>
        <v>246676</v>
      </c>
      <c r="H116" s="16" t="s">
        <v>12</v>
      </c>
      <c r="I116" s="11">
        <v>5400</v>
      </c>
      <c r="J116" s="12">
        <f>I116/I121</f>
        <v>5.799591880571367E-2</v>
      </c>
      <c r="K116" s="116">
        <v>91.93</v>
      </c>
      <c r="L116" s="14">
        <f>K116/K121</f>
        <v>0.13462298827009533</v>
      </c>
      <c r="M116" s="221">
        <f>$U$3</f>
        <v>11648</v>
      </c>
      <c r="N116" s="222">
        <f t="shared" ref="N116:N119" si="20">I116-M116</f>
        <v>-6248</v>
      </c>
    </row>
    <row r="117" spans="1:14" ht="13.35" customHeight="1" x14ac:dyDescent="0.25">
      <c r="A117" s="16" t="s">
        <v>13</v>
      </c>
      <c r="B117" s="11">
        <v>16200</v>
      </c>
      <c r="C117" s="12">
        <f>B117/B121</f>
        <v>4.875553014115027E-2</v>
      </c>
      <c r="D117" s="116">
        <v>128.38999999999999</v>
      </c>
      <c r="E117" s="14">
        <f>D117/D121</f>
        <v>7.493463136760517E-2</v>
      </c>
      <c r="F117" s="221">
        <f>$Q$3</f>
        <v>10920</v>
      </c>
      <c r="G117" s="222">
        <f t="shared" si="19"/>
        <v>5280</v>
      </c>
      <c r="H117" s="16" t="s">
        <v>14</v>
      </c>
      <c r="I117" s="11">
        <v>14510</v>
      </c>
      <c r="J117" s="12">
        <f>I117/I121</f>
        <v>0.15583718182794545</v>
      </c>
      <c r="K117" s="116">
        <v>122.69</v>
      </c>
      <c r="L117" s="14">
        <f>K117/K121</f>
        <v>0.17966816524375065</v>
      </c>
      <c r="M117" s="221">
        <f>$V$3</f>
        <v>25480</v>
      </c>
      <c r="N117" s="222">
        <f t="shared" si="20"/>
        <v>-10970</v>
      </c>
    </row>
    <row r="118" spans="1:14" ht="13.35" customHeight="1" x14ac:dyDescent="0.25">
      <c r="A118" s="16" t="s">
        <v>15</v>
      </c>
      <c r="B118" s="11">
        <v>25870</v>
      </c>
      <c r="C118" s="12">
        <f>B118/B121</f>
        <v>7.7858368194540589E-2</v>
      </c>
      <c r="D118" s="116">
        <v>183.09</v>
      </c>
      <c r="E118" s="14">
        <f>D118/D121</f>
        <v>0.10686020451043564</v>
      </c>
      <c r="F118" s="221">
        <f>$R$3</f>
        <v>16016</v>
      </c>
      <c r="G118" s="222">
        <f t="shared" si="19"/>
        <v>9854</v>
      </c>
      <c r="H118" s="147" t="s">
        <v>16</v>
      </c>
      <c r="I118" s="11">
        <v>11300</v>
      </c>
      <c r="J118" s="12">
        <f>I118/I121</f>
        <v>0.12136183009343787</v>
      </c>
      <c r="K118" s="116">
        <v>111.85</v>
      </c>
      <c r="L118" s="14">
        <f>K118/K121</f>
        <v>0.16379398714250148</v>
      </c>
      <c r="M118" s="221">
        <f>$W$3</f>
        <v>8736</v>
      </c>
      <c r="N118" s="222">
        <f t="shared" si="20"/>
        <v>2564</v>
      </c>
    </row>
    <row r="119" spans="1:14" ht="13.35" customHeight="1" x14ac:dyDescent="0.25">
      <c r="A119" s="16" t="s">
        <v>17</v>
      </c>
      <c r="B119" s="11">
        <v>32400</v>
      </c>
      <c r="C119" s="12">
        <f>B119/B121</f>
        <v>9.7511060282300541E-2</v>
      </c>
      <c r="D119" s="116">
        <v>161.04</v>
      </c>
      <c r="E119" s="14">
        <f>D119/D121</f>
        <v>9.3990755007704166E-2</v>
      </c>
      <c r="F119" s="221">
        <f>$S$3</f>
        <v>15288</v>
      </c>
      <c r="G119" s="222">
        <f t="shared" si="19"/>
        <v>17112</v>
      </c>
      <c r="H119" s="16" t="s">
        <v>18</v>
      </c>
      <c r="I119" s="11">
        <v>13300</v>
      </c>
      <c r="J119" s="12">
        <f>I119/I121</f>
        <v>0.14284180002147998</v>
      </c>
      <c r="K119" s="116">
        <v>118.61</v>
      </c>
      <c r="L119" s="14">
        <f>K119/K121</f>
        <v>0.17369338234217346</v>
      </c>
      <c r="M119" s="221">
        <f>$X$3</f>
        <v>29848</v>
      </c>
      <c r="N119" s="222">
        <f t="shared" si="20"/>
        <v>-16548</v>
      </c>
    </row>
    <row r="120" spans="1:14" ht="13.35" customHeight="1" thickBot="1" x14ac:dyDescent="0.3">
      <c r="A120" s="17"/>
      <c r="B120" s="20"/>
      <c r="C120" s="21"/>
      <c r="D120" s="22"/>
      <c r="E120" s="23"/>
      <c r="F120" s="15"/>
      <c r="G120" s="15"/>
      <c r="H120" s="17"/>
      <c r="I120" s="20"/>
      <c r="J120" s="21"/>
      <c r="K120" s="22"/>
      <c r="L120" s="23"/>
    </row>
    <row r="121" spans="1:14" ht="13.8" thickBot="1" x14ac:dyDescent="0.3">
      <c r="A121" s="19" t="s">
        <v>19</v>
      </c>
      <c r="B121" s="20">
        <f>SUM(B115:B120)</f>
        <v>332270</v>
      </c>
      <c r="C121" s="233">
        <f>SUM(C115:C120)</f>
        <v>1</v>
      </c>
      <c r="D121" s="203">
        <f>SUM(D115:D120)</f>
        <v>1713.36</v>
      </c>
      <c r="E121" s="22">
        <f>SUM(E115:E120)</f>
        <v>1.021484101414764</v>
      </c>
      <c r="F121" s="225"/>
      <c r="G121" s="136"/>
      <c r="H121" s="19" t="s">
        <v>19</v>
      </c>
      <c r="I121" s="20">
        <f>SUM(I115:I120)</f>
        <v>93110</v>
      </c>
      <c r="J121" s="233">
        <f>SUM(J115:J120)</f>
        <v>1</v>
      </c>
      <c r="K121" s="203">
        <f>SUM(K115:K120)</f>
        <v>682.87</v>
      </c>
      <c r="L121" s="22">
        <f>SUM(L115:L120)</f>
        <v>1</v>
      </c>
    </row>
    <row r="122" spans="1:14" ht="13.35" customHeight="1" thickBot="1" x14ac:dyDescent="0.3">
      <c r="A122" s="277"/>
      <c r="B122" s="278"/>
      <c r="C122" s="278"/>
      <c r="D122" s="278"/>
      <c r="E122" s="279"/>
      <c r="F122" s="2"/>
      <c r="G122" s="2"/>
      <c r="H122" s="277"/>
      <c r="I122" s="278"/>
      <c r="J122" s="278"/>
      <c r="K122" s="278"/>
      <c r="L122" s="279"/>
    </row>
    <row r="123" spans="1:14" x14ac:dyDescent="0.25">
      <c r="A123" s="280" t="s">
        <v>0</v>
      </c>
      <c r="B123" s="281"/>
      <c r="C123" s="281"/>
      <c r="D123" s="281"/>
      <c r="E123" s="282"/>
      <c r="F123" s="2"/>
      <c r="G123" s="2"/>
      <c r="H123" s="280" t="s">
        <v>1</v>
      </c>
      <c r="I123" s="281"/>
      <c r="J123" s="281"/>
      <c r="K123" s="281"/>
      <c r="L123" s="282"/>
    </row>
    <row r="124" spans="1:14" x14ac:dyDescent="0.25">
      <c r="A124" s="8" t="s">
        <v>28</v>
      </c>
      <c r="B124" s="4"/>
      <c r="C124" s="4"/>
      <c r="D124" s="18"/>
      <c r="E124" s="117"/>
      <c r="F124" s="5"/>
      <c r="G124" s="5"/>
      <c r="H124" s="8" t="s">
        <v>28</v>
      </c>
      <c r="I124" s="4"/>
      <c r="J124" s="4"/>
      <c r="K124" s="18"/>
      <c r="L124" s="117"/>
    </row>
    <row r="125" spans="1:14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 t="s">
        <v>171</v>
      </c>
      <c r="G125" s="7" t="s">
        <v>172</v>
      </c>
      <c r="H125" s="3" t="s">
        <v>2</v>
      </c>
      <c r="I125" s="6" t="s">
        <v>7</v>
      </c>
      <c r="J125" s="6" t="s">
        <v>4</v>
      </c>
      <c r="K125" s="6" t="s">
        <v>8</v>
      </c>
      <c r="L125" s="118" t="s">
        <v>6</v>
      </c>
      <c r="M125" s="7" t="s">
        <v>171</v>
      </c>
      <c r="N125" s="7" t="s">
        <v>172</v>
      </c>
    </row>
    <row r="126" spans="1:14" ht="13.35" customHeight="1" x14ac:dyDescent="0.25">
      <c r="A126" s="16"/>
      <c r="B126" s="11"/>
      <c r="C126" s="12"/>
      <c r="D126" s="13"/>
      <c r="E126" s="14"/>
      <c r="F126" s="9"/>
      <c r="G126" s="9"/>
      <c r="H126" s="16"/>
      <c r="I126" s="11"/>
      <c r="J126" s="12"/>
      <c r="K126" s="13"/>
      <c r="L126" s="14"/>
    </row>
    <row r="127" spans="1:14" ht="13.35" customHeight="1" x14ac:dyDescent="0.25">
      <c r="A127" s="16" t="s">
        <v>9</v>
      </c>
      <c r="B127" s="11">
        <v>24300</v>
      </c>
      <c r="C127" s="12">
        <f>B127/B133</f>
        <v>0.18954758190327614</v>
      </c>
      <c r="D127" s="116">
        <v>155.75</v>
      </c>
      <c r="E127" s="14">
        <f>D129/D133</f>
        <v>0.10160607152173103</v>
      </c>
      <c r="F127" s="221">
        <f>$O$3</f>
        <v>15288</v>
      </c>
      <c r="G127" s="222">
        <f>B127-F127</f>
        <v>9012</v>
      </c>
      <c r="H127" s="16" t="s">
        <v>10</v>
      </c>
      <c r="I127" s="11">
        <v>47000</v>
      </c>
      <c r="J127" s="12">
        <f>I127/I133</f>
        <v>0.40657439446366783</v>
      </c>
      <c r="K127" s="116">
        <v>232.39</v>
      </c>
      <c r="L127" s="14">
        <f>K127/K133</f>
        <v>0.30626392018872151</v>
      </c>
      <c r="M127" s="221">
        <f>$T$3</f>
        <v>16016</v>
      </c>
      <c r="N127" s="222">
        <f>I127-M127</f>
        <v>30984</v>
      </c>
    </row>
    <row r="128" spans="1:14" ht="13.35" customHeight="1" x14ac:dyDescent="0.25">
      <c r="A128" s="16" t="s">
        <v>11</v>
      </c>
      <c r="B128" s="11">
        <v>57300</v>
      </c>
      <c r="C128" s="12">
        <f>B128/B133</f>
        <v>0.44695787831513262</v>
      </c>
      <c r="D128" s="116">
        <v>270.87</v>
      </c>
      <c r="E128" s="14">
        <f>D128/D133</f>
        <v>0.33645521507446557</v>
      </c>
      <c r="F128" s="221">
        <f>$P$3</f>
        <v>5824</v>
      </c>
      <c r="G128" s="222">
        <f t="shared" ref="G128:G131" si="21">B128-F128</f>
        <v>51476</v>
      </c>
      <c r="H128" s="16" t="s">
        <v>12</v>
      </c>
      <c r="I128" s="11">
        <v>44900</v>
      </c>
      <c r="J128" s="12">
        <f>I128/I133</f>
        <v>0.38840830449826991</v>
      </c>
      <c r="K128" s="116">
        <v>225.3</v>
      </c>
      <c r="L128" s="14">
        <f>K128/K133</f>
        <v>0.29692009646937889</v>
      </c>
      <c r="M128" s="221">
        <f>$U$3</f>
        <v>11648</v>
      </c>
      <c r="N128" s="222">
        <f t="shared" ref="N128:N131" si="22">I128-M128</f>
        <v>33252</v>
      </c>
    </row>
    <row r="129" spans="1:14" ht="13.35" customHeight="1" x14ac:dyDescent="0.25">
      <c r="A129" s="16" t="s">
        <v>13</v>
      </c>
      <c r="B129" s="11">
        <v>2400</v>
      </c>
      <c r="C129" s="12">
        <f>B129/B133</f>
        <v>1.8720748829953199E-2</v>
      </c>
      <c r="D129" s="116">
        <v>81.8</v>
      </c>
      <c r="E129" s="14">
        <f>D129/D133</f>
        <v>0.10160607152173103</v>
      </c>
      <c r="F129" s="221">
        <f>$Q$3</f>
        <v>10920</v>
      </c>
      <c r="G129" s="222">
        <f t="shared" si="21"/>
        <v>-8520</v>
      </c>
      <c r="H129" s="16" t="s">
        <v>14</v>
      </c>
      <c r="I129" s="11">
        <v>8200</v>
      </c>
      <c r="J129" s="12">
        <f>I129/I133</f>
        <v>7.0934256055363326E-2</v>
      </c>
      <c r="K129" s="116">
        <v>101.38</v>
      </c>
      <c r="L129" s="14">
        <f>K129/K133</f>
        <v>0.13360745397277243</v>
      </c>
      <c r="M129" s="221">
        <f>$V$3</f>
        <v>25480</v>
      </c>
      <c r="N129" s="222">
        <f t="shared" si="22"/>
        <v>-17280</v>
      </c>
    </row>
    <row r="130" spans="1:14" ht="13.35" customHeight="1" x14ac:dyDescent="0.25">
      <c r="A130" s="16" t="s">
        <v>15</v>
      </c>
      <c r="B130" s="11">
        <v>20900</v>
      </c>
      <c r="C130" s="12">
        <f>B130/B133</f>
        <v>0.16302652106084242</v>
      </c>
      <c r="D130" s="116">
        <v>144.28</v>
      </c>
      <c r="E130" s="14">
        <f>D130/D133</f>
        <v>0.17921422981852508</v>
      </c>
      <c r="F130" s="221">
        <f>$R$3</f>
        <v>16016</v>
      </c>
      <c r="G130" s="222">
        <f t="shared" si="21"/>
        <v>4884</v>
      </c>
      <c r="H130" s="147" t="s">
        <v>16</v>
      </c>
      <c r="I130" s="11">
        <v>7400</v>
      </c>
      <c r="J130" s="12">
        <f>I130/I133</f>
        <v>6.4013840830449822E-2</v>
      </c>
      <c r="K130" s="116">
        <v>98.68</v>
      </c>
      <c r="L130" s="14">
        <f>K130/K133</f>
        <v>0.1300491572108225</v>
      </c>
      <c r="M130" s="221">
        <f>$W$3</f>
        <v>8736</v>
      </c>
      <c r="N130" s="222">
        <f t="shared" si="22"/>
        <v>-1336</v>
      </c>
    </row>
    <row r="131" spans="1:14" ht="13.35" customHeight="1" x14ac:dyDescent="0.25">
      <c r="A131" s="16" t="s">
        <v>17</v>
      </c>
      <c r="B131" s="11">
        <v>23300</v>
      </c>
      <c r="C131" s="12">
        <f>B131/B133</f>
        <v>0.18174726989079562</v>
      </c>
      <c r="D131" s="116">
        <v>152.37</v>
      </c>
      <c r="E131" s="14">
        <f>D131/D133</f>
        <v>0.18926304544946401</v>
      </c>
      <c r="F131" s="221">
        <f>$S$3</f>
        <v>15288</v>
      </c>
      <c r="G131" s="222">
        <f t="shared" si="21"/>
        <v>8012</v>
      </c>
      <c r="H131" s="16" t="s">
        <v>18</v>
      </c>
      <c r="I131" s="11">
        <v>8100</v>
      </c>
      <c r="J131" s="12">
        <f>I131/I133</f>
        <v>7.006920415224914E-2</v>
      </c>
      <c r="K131" s="116">
        <v>101.04</v>
      </c>
      <c r="L131" s="14">
        <f>K131/K133</f>
        <v>0.13315937215830467</v>
      </c>
      <c r="M131" s="221">
        <f>$X$3</f>
        <v>29848</v>
      </c>
      <c r="N131" s="222">
        <f t="shared" si="22"/>
        <v>-21748</v>
      </c>
    </row>
    <row r="132" spans="1:14" ht="13.35" customHeight="1" thickBot="1" x14ac:dyDescent="0.3">
      <c r="A132" s="17"/>
      <c r="B132" s="20"/>
      <c r="C132" s="21"/>
      <c r="D132" s="22"/>
      <c r="E132" s="23"/>
      <c r="F132" s="15"/>
      <c r="G132" s="15"/>
      <c r="H132" s="17"/>
      <c r="I132" s="20"/>
      <c r="J132" s="21"/>
      <c r="K132" s="22"/>
      <c r="L132" s="23"/>
    </row>
    <row r="133" spans="1:14" ht="13.8" thickBot="1" x14ac:dyDescent="0.3">
      <c r="A133" s="19" t="s">
        <v>19</v>
      </c>
      <c r="B133" s="20">
        <f>SUM(B127:B132)</f>
        <v>128200</v>
      </c>
      <c r="C133" s="233">
        <f>SUM(C127:C132)</f>
        <v>1</v>
      </c>
      <c r="D133" s="203">
        <f>SUM(D127:D132)</f>
        <v>805.07</v>
      </c>
      <c r="E133" s="22">
        <f>SUM(E127:E132)</f>
        <v>0.90814463338591678</v>
      </c>
      <c r="F133" s="225"/>
      <c r="G133" s="136"/>
      <c r="H133" s="19" t="s">
        <v>19</v>
      </c>
      <c r="I133" s="20">
        <f>SUM(I127:I132)</f>
        <v>115600</v>
      </c>
      <c r="J133" s="233">
        <f>SUM(J127:J132)</f>
        <v>1</v>
      </c>
      <c r="K133" s="203">
        <f>SUM(K127:K132)</f>
        <v>758.79</v>
      </c>
      <c r="L133" s="22">
        <f>SUM(L127:L132)</f>
        <v>1</v>
      </c>
    </row>
    <row r="134" spans="1:14" ht="13.35" customHeight="1" thickBot="1" x14ac:dyDescent="0.3">
      <c r="A134" s="277"/>
      <c r="B134" s="278"/>
      <c r="C134" s="278"/>
      <c r="D134" s="278"/>
      <c r="E134" s="279"/>
      <c r="F134" s="2"/>
      <c r="G134" s="2"/>
      <c r="H134" s="277"/>
      <c r="I134" s="278"/>
      <c r="J134" s="278"/>
      <c r="K134" s="278"/>
      <c r="L134" s="279"/>
    </row>
    <row r="135" spans="1:14" x14ac:dyDescent="0.25">
      <c r="A135" s="280" t="s">
        <v>0</v>
      </c>
      <c r="B135" s="281"/>
      <c r="C135" s="281"/>
      <c r="D135" s="281"/>
      <c r="E135" s="282"/>
      <c r="F135" s="2"/>
      <c r="G135" s="2"/>
      <c r="H135" s="280" t="s">
        <v>1</v>
      </c>
      <c r="I135" s="281"/>
      <c r="J135" s="281"/>
      <c r="K135" s="281"/>
      <c r="L135" s="282"/>
    </row>
    <row r="136" spans="1:14" x14ac:dyDescent="0.25">
      <c r="A136" s="8" t="s">
        <v>29</v>
      </c>
      <c r="B136" s="4"/>
      <c r="C136" s="4"/>
      <c r="D136" s="18"/>
      <c r="E136" s="117"/>
      <c r="F136" s="5"/>
      <c r="G136" s="5"/>
      <c r="H136" s="8" t="s">
        <v>29</v>
      </c>
      <c r="I136" s="4"/>
      <c r="J136" s="4"/>
      <c r="K136" s="18"/>
      <c r="L136" s="117"/>
    </row>
    <row r="137" spans="1:14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 t="s">
        <v>171</v>
      </c>
      <c r="G137" s="7" t="s">
        <v>172</v>
      </c>
      <c r="H137" s="3" t="s">
        <v>2</v>
      </c>
      <c r="I137" s="6" t="s">
        <v>7</v>
      </c>
      <c r="J137" s="6" t="s">
        <v>4</v>
      </c>
      <c r="K137" s="6" t="s">
        <v>8</v>
      </c>
      <c r="L137" s="118" t="s">
        <v>6</v>
      </c>
      <c r="M137" s="7" t="s">
        <v>171</v>
      </c>
      <c r="N137" s="7" t="s">
        <v>172</v>
      </c>
    </row>
    <row r="138" spans="1:14" ht="13.35" customHeight="1" x14ac:dyDescent="0.25">
      <c r="A138" s="16"/>
      <c r="B138" s="11"/>
      <c r="C138" s="12"/>
      <c r="D138" s="13"/>
      <c r="E138" s="14"/>
      <c r="F138" s="9"/>
      <c r="G138" s="9"/>
      <c r="H138" s="16"/>
      <c r="I138" s="11"/>
      <c r="J138" s="12"/>
      <c r="K138" s="13"/>
      <c r="L138" s="14"/>
    </row>
    <row r="139" spans="1:14" ht="13.35" customHeight="1" x14ac:dyDescent="0.25">
      <c r="A139" s="16" t="s">
        <v>9</v>
      </c>
      <c r="B139" s="11">
        <v>2600</v>
      </c>
      <c r="C139" s="116">
        <f>B139/B145</f>
        <v>3.9215686274509803E-2</v>
      </c>
      <c r="D139" s="116">
        <v>82.47</v>
      </c>
      <c r="E139" s="116">
        <f>D141/D145</f>
        <v>0.16489119240963654</v>
      </c>
      <c r="F139" s="221">
        <f>$O$3</f>
        <v>15288</v>
      </c>
      <c r="G139" s="222">
        <f>B139-F139</f>
        <v>-12688</v>
      </c>
      <c r="H139" s="16" t="s">
        <v>10</v>
      </c>
      <c r="I139" s="11">
        <v>26500</v>
      </c>
      <c r="J139" s="116">
        <f>I139/I145</f>
        <v>0.49718574108818009</v>
      </c>
      <c r="K139" s="116">
        <v>163.18</v>
      </c>
      <c r="L139" s="116">
        <f>K139/K145</f>
        <v>0.29752940103929254</v>
      </c>
      <c r="M139" s="221">
        <f>$T$3</f>
        <v>16016</v>
      </c>
      <c r="N139" s="222">
        <f>I139-M139</f>
        <v>10484</v>
      </c>
    </row>
    <row r="140" spans="1:14" ht="13.35" customHeight="1" x14ac:dyDescent="0.25">
      <c r="A140" s="16" t="s">
        <v>11</v>
      </c>
      <c r="B140" s="11">
        <v>17600</v>
      </c>
      <c r="C140" s="116">
        <f>B140/B145</f>
        <v>0.26546003016591252</v>
      </c>
      <c r="D140" s="116">
        <v>133.12</v>
      </c>
      <c r="E140" s="116">
        <f>D140/D145</f>
        <v>0.22473958772981281</v>
      </c>
      <c r="F140" s="221">
        <f>$P$3</f>
        <v>5824</v>
      </c>
      <c r="G140" s="222">
        <f t="shared" ref="G140:G143" si="23">B140-F140</f>
        <v>11776</v>
      </c>
      <c r="H140" s="16" t="s">
        <v>12</v>
      </c>
      <c r="I140" s="11">
        <v>6600</v>
      </c>
      <c r="J140" s="116">
        <f>I140/I145</f>
        <v>0.12382739212007504</v>
      </c>
      <c r="K140" s="116">
        <v>95.98</v>
      </c>
      <c r="L140" s="116">
        <f>K140/K145</f>
        <v>0.17500227915033276</v>
      </c>
      <c r="M140" s="221">
        <f>$U$3</f>
        <v>11648</v>
      </c>
      <c r="N140" s="222">
        <f t="shared" ref="N140:N143" si="24">I140-M140</f>
        <v>-5048</v>
      </c>
    </row>
    <row r="141" spans="1:14" ht="13.35" customHeight="1" x14ac:dyDescent="0.25">
      <c r="A141" s="16" t="s">
        <v>13</v>
      </c>
      <c r="B141" s="11">
        <v>7100</v>
      </c>
      <c r="C141" s="116">
        <f>B141/B145</f>
        <v>0.10708898944193061</v>
      </c>
      <c r="D141" s="116">
        <v>97.67</v>
      </c>
      <c r="E141" s="116">
        <f>D141/D145</f>
        <v>0.16489119240963654</v>
      </c>
      <c r="F141" s="221">
        <f>$Q$3</f>
        <v>10920</v>
      </c>
      <c r="G141" s="222">
        <f t="shared" si="23"/>
        <v>-3820</v>
      </c>
      <c r="H141" s="16" t="s">
        <v>14</v>
      </c>
      <c r="I141" s="11">
        <v>4400</v>
      </c>
      <c r="J141" s="116">
        <f>I141/I145</f>
        <v>8.2551594746716694E-2</v>
      </c>
      <c r="K141" s="116">
        <v>88.55</v>
      </c>
      <c r="L141" s="116">
        <f>K141/K145</f>
        <v>0.16145500957243139</v>
      </c>
      <c r="M141" s="221">
        <f>$V$3</f>
        <v>25480</v>
      </c>
      <c r="N141" s="222">
        <f t="shared" si="24"/>
        <v>-21080</v>
      </c>
    </row>
    <row r="142" spans="1:14" ht="13.35" customHeight="1" x14ac:dyDescent="0.25">
      <c r="A142" s="16" t="s">
        <v>15</v>
      </c>
      <c r="B142" s="11">
        <v>21400</v>
      </c>
      <c r="C142" s="116">
        <f>B142/B145</f>
        <v>0.32277526395173456</v>
      </c>
      <c r="D142" s="116">
        <v>145.94999999999999</v>
      </c>
      <c r="E142" s="116">
        <f>D142/D145</f>
        <v>0.24639981091621227</v>
      </c>
      <c r="F142" s="221">
        <f>$R$3</f>
        <v>16016</v>
      </c>
      <c r="G142" s="222">
        <f t="shared" si="23"/>
        <v>5384</v>
      </c>
      <c r="H142" s="147" t="s">
        <v>16</v>
      </c>
      <c r="I142" s="11">
        <v>7900</v>
      </c>
      <c r="J142" s="116">
        <f>I142/I145</f>
        <v>0.14821763602251406</v>
      </c>
      <c r="K142" s="116">
        <v>100.37</v>
      </c>
      <c r="L142" s="116">
        <f>K142/K145</f>
        <v>0.18300665511897163</v>
      </c>
      <c r="M142" s="221">
        <f>$W$3</f>
        <v>8736</v>
      </c>
      <c r="N142" s="222">
        <f t="shared" si="24"/>
        <v>-836</v>
      </c>
    </row>
    <row r="143" spans="1:14" ht="13.35" customHeight="1" x14ac:dyDescent="0.25">
      <c r="A143" s="16" t="s">
        <v>17</v>
      </c>
      <c r="B143" s="11">
        <v>17600</v>
      </c>
      <c r="C143" s="116">
        <f>B143/B145</f>
        <v>0.26546003016591252</v>
      </c>
      <c r="D143" s="116">
        <v>133.12</v>
      </c>
      <c r="E143" s="116">
        <f>D143/D145</f>
        <v>0.22473958772981281</v>
      </c>
      <c r="F143" s="221">
        <f>$S$3</f>
        <v>15288</v>
      </c>
      <c r="G143" s="222">
        <f t="shared" si="23"/>
        <v>2312</v>
      </c>
      <c r="H143" s="16" t="s">
        <v>18</v>
      </c>
      <c r="I143" s="11">
        <v>7900</v>
      </c>
      <c r="J143" s="116">
        <f>I143/I145</f>
        <v>0.14821763602251406</v>
      </c>
      <c r="K143" s="116">
        <v>100.37</v>
      </c>
      <c r="L143" s="116">
        <f>K143/K145</f>
        <v>0.18300665511897163</v>
      </c>
      <c r="M143" s="221">
        <f>$X$3</f>
        <v>29848</v>
      </c>
      <c r="N143" s="222">
        <f t="shared" si="24"/>
        <v>-21948</v>
      </c>
    </row>
    <row r="144" spans="1:14" ht="13.35" customHeight="1" thickBot="1" x14ac:dyDescent="0.3">
      <c r="A144" s="17"/>
      <c r="B144" s="20"/>
      <c r="C144" s="22"/>
      <c r="D144" s="20"/>
      <c r="E144" s="22"/>
      <c r="F144" s="15"/>
      <c r="G144" s="15"/>
      <c r="H144" s="17"/>
      <c r="I144" s="20"/>
      <c r="J144" s="22"/>
      <c r="K144" s="20"/>
      <c r="L144" s="22"/>
    </row>
    <row r="145" spans="1:12" ht="13.8" thickBot="1" x14ac:dyDescent="0.3">
      <c r="A145" s="19" t="s">
        <v>19</v>
      </c>
      <c r="B145" s="20">
        <f>SUM(B139:B144)</f>
        <v>66300</v>
      </c>
      <c r="C145" s="233">
        <f>SUM(C139:C144)</f>
        <v>1</v>
      </c>
      <c r="D145" s="203">
        <f>SUM(D139:D144)</f>
        <v>592.32999999999993</v>
      </c>
      <c r="E145" s="22">
        <f>SUM(E139:E144)</f>
        <v>1.025661371195111</v>
      </c>
      <c r="F145" s="225"/>
      <c r="G145" s="136"/>
      <c r="H145" s="19" t="s">
        <v>19</v>
      </c>
      <c r="I145" s="20">
        <f>SUM(I139:I144)</f>
        <v>53300</v>
      </c>
      <c r="J145" s="233">
        <f>SUM(J139:J144)</f>
        <v>0.99999999999999989</v>
      </c>
      <c r="K145" s="203">
        <f>SUM(K139:K144)</f>
        <v>548.45000000000005</v>
      </c>
      <c r="L145" s="22">
        <f>SUM(L139:L144)</f>
        <v>1</v>
      </c>
    </row>
  </sheetData>
  <mergeCells count="47">
    <mergeCell ref="A26:E26"/>
    <mergeCell ref="H26:L26"/>
    <mergeCell ref="E1:H1"/>
    <mergeCell ref="A2:E2"/>
    <mergeCell ref="H2:L2"/>
    <mergeCell ref="A14:E14"/>
    <mergeCell ref="H14:L14"/>
    <mergeCell ref="A27:E27"/>
    <mergeCell ref="H27:L27"/>
    <mergeCell ref="A38:E38"/>
    <mergeCell ref="H38:L38"/>
    <mergeCell ref="A39:E39"/>
    <mergeCell ref="H39:L39"/>
    <mergeCell ref="A50:E50"/>
    <mergeCell ref="H50:L50"/>
    <mergeCell ref="A51:E51"/>
    <mergeCell ref="H51:L51"/>
    <mergeCell ref="A62:E62"/>
    <mergeCell ref="H62:L62"/>
    <mergeCell ref="A63:E63"/>
    <mergeCell ref="H63:L63"/>
    <mergeCell ref="A74:E74"/>
    <mergeCell ref="H74:L74"/>
    <mergeCell ref="A75:E75"/>
    <mergeCell ref="H75:L75"/>
    <mergeCell ref="A86:E86"/>
    <mergeCell ref="H86:L86"/>
    <mergeCell ref="A87:E87"/>
    <mergeCell ref="H87:L87"/>
    <mergeCell ref="A98:E98"/>
    <mergeCell ref="H98:L98"/>
    <mergeCell ref="A135:E135"/>
    <mergeCell ref="H135:L135"/>
    <mergeCell ref="A15:E15"/>
    <mergeCell ref="H15:L15"/>
    <mergeCell ref="A122:E122"/>
    <mergeCell ref="H122:L122"/>
    <mergeCell ref="A123:E123"/>
    <mergeCell ref="H123:L123"/>
    <mergeCell ref="A134:E134"/>
    <mergeCell ref="H134:L134"/>
    <mergeCell ref="A99:E99"/>
    <mergeCell ref="H99:L99"/>
    <mergeCell ref="A110:E110"/>
    <mergeCell ref="H110:L110"/>
    <mergeCell ref="A111:E111"/>
    <mergeCell ref="H111:L11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AA145"/>
  <sheetViews>
    <sheetView topLeftCell="A127" zoomScale="165" zoomScaleNormal="165" workbookViewId="0">
      <selection activeCell="J18" sqref="J18"/>
    </sheetView>
  </sheetViews>
  <sheetFormatPr defaultColWidth="8.88671875" defaultRowHeight="13.2" x14ac:dyDescent="0.25"/>
  <cols>
    <col min="1" max="1" width="10" bestFit="1" customWidth="1"/>
    <col min="2" max="2" width="9.6640625" bestFit="1" customWidth="1"/>
    <col min="3" max="3" width="10.6640625" bestFit="1" customWidth="1"/>
    <col min="4" max="5" width="10.88671875" bestFit="1" customWidth="1"/>
    <col min="7" max="7" width="10" bestFit="1" customWidth="1"/>
    <col min="9" max="9" width="10.6640625" bestFit="1" customWidth="1"/>
    <col min="10" max="10" width="10.44140625" bestFit="1" customWidth="1"/>
    <col min="11" max="11" width="10.88671875" bestFit="1" customWidth="1"/>
  </cols>
  <sheetData>
    <row r="1" spans="1:11" ht="18" thickBot="1" x14ac:dyDescent="0.35">
      <c r="A1" s="208"/>
      <c r="B1" s="209"/>
      <c r="C1" s="209"/>
      <c r="D1" s="209"/>
      <c r="E1" s="284" t="s">
        <v>164</v>
      </c>
      <c r="F1" s="285"/>
      <c r="G1" s="285"/>
      <c r="H1" s="209"/>
      <c r="I1" s="209"/>
      <c r="J1" s="209"/>
      <c r="K1" s="210"/>
    </row>
    <row r="2" spans="1:11" x14ac:dyDescent="0.25">
      <c r="A2" s="280" t="s">
        <v>0</v>
      </c>
      <c r="B2" s="281"/>
      <c r="C2" s="281"/>
      <c r="D2" s="281"/>
      <c r="E2" s="282"/>
      <c r="F2" s="2"/>
      <c r="G2" s="280" t="s">
        <v>1</v>
      </c>
      <c r="H2" s="281"/>
      <c r="I2" s="281"/>
      <c r="J2" s="281"/>
      <c r="K2" s="282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82">
        <v>9800</v>
      </c>
      <c r="C6" s="12">
        <f>B6/B12</f>
        <v>0.12234706616729088</v>
      </c>
      <c r="D6" s="13">
        <v>108.23</v>
      </c>
      <c r="E6" s="14">
        <f>D6/D12</f>
        <v>0.16717123351147634</v>
      </c>
      <c r="F6" s="15"/>
      <c r="G6" s="16" t="s">
        <v>10</v>
      </c>
      <c r="H6" s="182">
        <v>63900</v>
      </c>
      <c r="I6" s="12">
        <f>H6/H12</f>
        <v>0.5347280334728034</v>
      </c>
      <c r="J6" s="116">
        <v>304.17</v>
      </c>
      <c r="K6" s="14">
        <f>J6/J12</f>
        <v>0.38346717767047817</v>
      </c>
    </row>
    <row r="7" spans="1:11" x14ac:dyDescent="0.25">
      <c r="A7" s="16" t="s">
        <v>11</v>
      </c>
      <c r="B7" s="182">
        <v>18100</v>
      </c>
      <c r="C7" s="12">
        <f>B7/B12</f>
        <v>0.22596754057428214</v>
      </c>
      <c r="D7" s="13">
        <v>136.63999999999999</v>
      </c>
      <c r="E7" s="14">
        <f>D7/D12</f>
        <v>0.21105310308609557</v>
      </c>
      <c r="F7" s="15"/>
      <c r="G7" s="16" t="s">
        <v>12</v>
      </c>
      <c r="H7" s="182">
        <v>10400</v>
      </c>
      <c r="I7" s="12">
        <f>H7/H12</f>
        <v>8.7029288702928864E-2</v>
      </c>
      <c r="J7" s="116">
        <v>110.47</v>
      </c>
      <c r="K7" s="14">
        <f>J7/J12</f>
        <v>0.1392695503082412</v>
      </c>
    </row>
    <row r="8" spans="1:11" x14ac:dyDescent="0.25">
      <c r="A8" s="16" t="s">
        <v>13</v>
      </c>
      <c r="B8" s="182">
        <v>14900</v>
      </c>
      <c r="C8" s="12">
        <f>B8/B12</f>
        <v>0.18601747815230962</v>
      </c>
      <c r="D8" s="13">
        <v>125.62</v>
      </c>
      <c r="E8" s="14">
        <f>D8/D12</f>
        <v>0.1940316950356801</v>
      </c>
      <c r="F8" s="15"/>
      <c r="G8" s="16" t="s">
        <v>14</v>
      </c>
      <c r="H8" s="182">
        <v>32600</v>
      </c>
      <c r="I8" s="12">
        <f>H8/H12</f>
        <v>0.27280334728033473</v>
      </c>
      <c r="J8" s="116">
        <v>186.07</v>
      </c>
      <c r="K8" s="14">
        <f>J8/J12</f>
        <v>0.23457848489050817</v>
      </c>
    </row>
    <row r="9" spans="1:11" x14ac:dyDescent="0.25">
      <c r="A9" s="16" t="s">
        <v>15</v>
      </c>
      <c r="B9" s="182">
        <v>9200</v>
      </c>
      <c r="C9" s="12">
        <f>B9/B12</f>
        <v>0.11485642946317104</v>
      </c>
      <c r="D9" s="13">
        <v>106.14</v>
      </c>
      <c r="E9" s="14">
        <f>D9/D12</f>
        <v>0.16394303543294925</v>
      </c>
      <c r="F9" s="15"/>
      <c r="G9" s="147" t="s">
        <v>16</v>
      </c>
      <c r="H9" s="182">
        <v>0</v>
      </c>
      <c r="I9" s="12">
        <f>H9/H12</f>
        <v>0</v>
      </c>
      <c r="J9" s="116">
        <v>74.73</v>
      </c>
      <c r="K9" s="14">
        <f>J9/J12</f>
        <v>9.4212125414455186E-2</v>
      </c>
    </row>
    <row r="10" spans="1:11" x14ac:dyDescent="0.25">
      <c r="A10" s="16" t="s">
        <v>17</v>
      </c>
      <c r="B10" s="182">
        <v>28100</v>
      </c>
      <c r="C10" s="12">
        <f>B10/B12</f>
        <v>0.35081148564294634</v>
      </c>
      <c r="D10" s="13">
        <v>170.79</v>
      </c>
      <c r="E10" s="14">
        <f>D10/D12</f>
        <v>0.26380093293379875</v>
      </c>
      <c r="F10" s="15"/>
      <c r="G10" s="16" t="s">
        <v>18</v>
      </c>
      <c r="H10" s="182">
        <v>12600</v>
      </c>
      <c r="I10" s="12">
        <f>H10/H12</f>
        <v>0.10543933054393305</v>
      </c>
      <c r="J10" s="116">
        <v>117.77</v>
      </c>
      <c r="K10" s="14">
        <f>J10/J12</f>
        <v>0.14847266171631723</v>
      </c>
    </row>
    <row r="11" spans="1:11" x14ac:dyDescent="0.25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80100</v>
      </c>
      <c r="C12" s="21">
        <f>SUM(C6:C11)</f>
        <v>1</v>
      </c>
      <c r="D12" s="13">
        <f>SUM(D6:D11)</f>
        <v>647.41999999999996</v>
      </c>
      <c r="E12" s="21">
        <f>SUM(E6:E11)</f>
        <v>1</v>
      </c>
      <c r="F12" s="24"/>
      <c r="G12" s="19" t="s">
        <v>19</v>
      </c>
      <c r="H12" s="20">
        <f>SUM(H6:H11)</f>
        <v>119500</v>
      </c>
      <c r="I12" s="21">
        <f>SUM(I6:I11)</f>
        <v>1</v>
      </c>
      <c r="J12" s="13">
        <f>SUM(J6:J11)</f>
        <v>793.21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x14ac:dyDescent="0.25">
      <c r="A14" s="280" t="s">
        <v>0</v>
      </c>
      <c r="B14" s="281"/>
      <c r="C14" s="281"/>
      <c r="D14" s="281"/>
      <c r="E14" s="282"/>
      <c r="F14" s="2"/>
      <c r="G14" s="280" t="s">
        <v>1</v>
      </c>
      <c r="H14" s="281"/>
      <c r="I14" s="281"/>
      <c r="J14" s="281"/>
      <c r="K14" s="282"/>
    </row>
    <row r="15" spans="1:11" x14ac:dyDescent="0.25">
      <c r="A15" s="8" t="s">
        <v>104</v>
      </c>
      <c r="B15" s="4"/>
      <c r="C15" s="4"/>
      <c r="D15" s="18"/>
      <c r="E15" s="117"/>
      <c r="F15" s="5"/>
      <c r="G15" s="8" t="s">
        <v>104</v>
      </c>
      <c r="H15" s="4"/>
      <c r="I15" s="4"/>
      <c r="J15" s="18"/>
      <c r="K15" s="117"/>
    </row>
    <row r="16" spans="1:11" x14ac:dyDescent="0.25">
      <c r="A16" s="3" t="s">
        <v>2</v>
      </c>
      <c r="B16" s="6" t="s">
        <v>3</v>
      </c>
      <c r="C16" s="6" t="s">
        <v>4</v>
      </c>
      <c r="D16" s="6" t="s">
        <v>5</v>
      </c>
      <c r="E16" s="118" t="s">
        <v>6</v>
      </c>
      <c r="F16" s="7"/>
      <c r="G16" s="3" t="s">
        <v>2</v>
      </c>
      <c r="H16" s="6" t="s">
        <v>7</v>
      </c>
      <c r="I16" s="6" t="s">
        <v>4</v>
      </c>
      <c r="J16" s="6" t="s">
        <v>8</v>
      </c>
      <c r="K16" s="118" t="s">
        <v>6</v>
      </c>
    </row>
    <row r="17" spans="1:11" x14ac:dyDescent="0.25">
      <c r="A17" s="3"/>
      <c r="B17" s="6"/>
      <c r="C17" s="6"/>
      <c r="D17" s="6"/>
      <c r="E17" s="118"/>
      <c r="F17" s="7"/>
      <c r="G17" s="3"/>
      <c r="H17" s="6"/>
      <c r="I17" s="6"/>
      <c r="J17" s="6"/>
      <c r="K17" s="118"/>
    </row>
    <row r="18" spans="1:11" x14ac:dyDescent="0.25">
      <c r="A18" s="16" t="s">
        <v>9</v>
      </c>
      <c r="B18" s="11">
        <v>6700</v>
      </c>
      <c r="C18" s="12">
        <f>B18/B24</f>
        <v>0.15839243498817968</v>
      </c>
      <c r="D18" s="13">
        <v>96.22</v>
      </c>
      <c r="E18" s="14">
        <f>D18/D24</f>
        <v>0.18837118245888804</v>
      </c>
      <c r="F18" s="15"/>
      <c r="G18" s="16" t="s">
        <v>10</v>
      </c>
      <c r="H18" s="11">
        <v>52900</v>
      </c>
      <c r="I18" s="12">
        <f>H18/H24</f>
        <v>0.55742887249736561</v>
      </c>
      <c r="J18" s="13">
        <v>252.07</v>
      </c>
      <c r="K18" s="14">
        <f>J18/J24</f>
        <v>0.36625305126118796</v>
      </c>
    </row>
    <row r="19" spans="1:11" x14ac:dyDescent="0.25">
      <c r="A19" s="16" t="s">
        <v>11</v>
      </c>
      <c r="B19" s="11">
        <v>13300</v>
      </c>
      <c r="C19" s="12">
        <f>B19/B24</f>
        <v>0.31442080378250592</v>
      </c>
      <c r="D19" s="13">
        <v>118.49</v>
      </c>
      <c r="E19" s="14">
        <f>D19/D24</f>
        <v>0.23196945967110416</v>
      </c>
      <c r="F19" s="15"/>
      <c r="G19" s="16" t="s">
        <v>12</v>
      </c>
      <c r="H19" s="11">
        <v>4700</v>
      </c>
      <c r="I19" s="12">
        <f>H19/H24</f>
        <v>4.9525816649104319E-2</v>
      </c>
      <c r="J19" s="115">
        <v>89.48</v>
      </c>
      <c r="K19" s="14">
        <f>J19/J24</f>
        <v>0.13001278623735907</v>
      </c>
    </row>
    <row r="20" spans="1:11" x14ac:dyDescent="0.25">
      <c r="A20" s="16" t="s">
        <v>13</v>
      </c>
      <c r="B20" s="11">
        <v>12700</v>
      </c>
      <c r="C20" s="12">
        <f>B20/B24</f>
        <v>0.30023640661938533</v>
      </c>
      <c r="D20" s="13">
        <v>116.47</v>
      </c>
      <c r="E20" s="14">
        <f>D20/D24</f>
        <v>0.22801487862176978</v>
      </c>
      <c r="F20" s="15"/>
      <c r="G20" s="16" t="s">
        <v>14</v>
      </c>
      <c r="H20" s="11">
        <v>26800</v>
      </c>
      <c r="I20" s="12">
        <f>H20/H24</f>
        <v>0.28240252897787144</v>
      </c>
      <c r="J20" s="115">
        <v>164.02</v>
      </c>
      <c r="K20" s="14">
        <f>J20/J24</f>
        <v>0.2383180285946763</v>
      </c>
    </row>
    <row r="21" spans="1:11" x14ac:dyDescent="0.25">
      <c r="A21" s="16" t="s">
        <v>15</v>
      </c>
      <c r="B21" s="11">
        <v>6800</v>
      </c>
      <c r="C21" s="12">
        <f>B21/B24</f>
        <v>0.16075650118203311</v>
      </c>
      <c r="D21" s="13">
        <v>96.55</v>
      </c>
      <c r="E21" s="14">
        <f>D21/D24</f>
        <v>0.1890172278778387</v>
      </c>
      <c r="F21" s="15"/>
      <c r="G21" s="147" t="s">
        <v>16</v>
      </c>
      <c r="H21" s="11">
        <v>0</v>
      </c>
      <c r="I21" s="12">
        <f>H21/H24</f>
        <v>0</v>
      </c>
      <c r="J21" s="115">
        <v>73.62</v>
      </c>
      <c r="K21" s="14">
        <f>J21/J24</f>
        <v>0.10696849936068814</v>
      </c>
    </row>
    <row r="22" spans="1:11" x14ac:dyDescent="0.25">
      <c r="A22" s="16" t="s">
        <v>17</v>
      </c>
      <c r="B22" s="11">
        <v>2800</v>
      </c>
      <c r="C22" s="12">
        <f>B22/B24</f>
        <v>6.6193853427895979E-2</v>
      </c>
      <c r="D22" s="13">
        <v>83.07</v>
      </c>
      <c r="E22" s="14">
        <f>D22/D24</f>
        <v>0.16262725137039938</v>
      </c>
      <c r="F22" s="15"/>
      <c r="G22" s="16" t="s">
        <v>18</v>
      </c>
      <c r="H22" s="11">
        <v>10500</v>
      </c>
      <c r="I22" s="12">
        <f>H22/H24</f>
        <v>0.11064278187565858</v>
      </c>
      <c r="J22" s="115">
        <v>109.05</v>
      </c>
      <c r="K22" s="14">
        <f>J22/J24</f>
        <v>0.15844763454608857</v>
      </c>
    </row>
    <row r="23" spans="1:11" x14ac:dyDescent="0.25">
      <c r="A23" s="17"/>
      <c r="B23" s="18"/>
      <c r="C23" s="12"/>
      <c r="D23" s="13"/>
      <c r="E23" s="14"/>
      <c r="F23" s="5"/>
      <c r="G23" s="17"/>
      <c r="H23" s="18"/>
      <c r="I23" s="12"/>
      <c r="J23" s="115"/>
      <c r="K23" s="14"/>
    </row>
    <row r="24" spans="1:11" ht="13.8" thickBot="1" x14ac:dyDescent="0.3">
      <c r="A24" s="19" t="s">
        <v>19</v>
      </c>
      <c r="B24" s="20">
        <f>SUM(B18:B23)</f>
        <v>42300</v>
      </c>
      <c r="C24" s="21">
        <f>SUM(C18:C23)</f>
        <v>1</v>
      </c>
      <c r="D24" s="203">
        <f>SUM(D18:D23)</f>
        <v>510.79999999999995</v>
      </c>
      <c r="E24" s="21">
        <f>SUM(E18:E23)</f>
        <v>1</v>
      </c>
      <c r="F24" s="24"/>
      <c r="G24" s="19" t="s">
        <v>19</v>
      </c>
      <c r="H24" s="20">
        <f>SUM(H18:H23)</f>
        <v>94900</v>
      </c>
      <c r="I24" s="21">
        <f>SUM(I18:I23)</f>
        <v>0.99999999999999989</v>
      </c>
      <c r="J24" s="203">
        <f>SUM(J18:J23)</f>
        <v>688.24</v>
      </c>
      <c r="K24" s="23">
        <f>SUM(K18:K23)</f>
        <v>1</v>
      </c>
    </row>
    <row r="25" spans="1:11" ht="13.8" thickBot="1" x14ac:dyDescent="0.3">
      <c r="A25" s="19"/>
      <c r="B25" s="20"/>
      <c r="C25" s="21"/>
      <c r="D25" s="22"/>
      <c r="E25" s="23"/>
      <c r="F25" s="136"/>
      <c r="G25" s="19"/>
      <c r="H25" s="20"/>
      <c r="I25" s="21"/>
      <c r="J25" s="22"/>
      <c r="K25" s="23"/>
    </row>
    <row r="26" spans="1:11" ht="13.8" thickBot="1" x14ac:dyDescent="0.3">
      <c r="A26" s="277"/>
      <c r="B26" s="278"/>
      <c r="C26" s="278"/>
      <c r="D26" s="278"/>
      <c r="E26" s="279"/>
      <c r="F26" s="2"/>
      <c r="G26" s="277"/>
      <c r="H26" s="278"/>
      <c r="I26" s="278"/>
      <c r="J26" s="278"/>
      <c r="K26" s="279"/>
    </row>
    <row r="27" spans="1:11" x14ac:dyDescent="0.25">
      <c r="A27" s="280" t="s">
        <v>0</v>
      </c>
      <c r="B27" s="281"/>
      <c r="C27" s="281"/>
      <c r="D27" s="281"/>
      <c r="E27" s="282"/>
      <c r="F27" s="2"/>
      <c r="G27" s="280" t="s">
        <v>1</v>
      </c>
      <c r="H27" s="281"/>
      <c r="I27" s="281"/>
      <c r="J27" s="281"/>
      <c r="K27" s="282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9700</v>
      </c>
      <c r="C31" s="12">
        <f>B31/B37</f>
        <v>0.17352415026833631</v>
      </c>
      <c r="D31" s="120">
        <v>204</v>
      </c>
      <c r="E31" s="14">
        <f>D31/D37</f>
        <v>0.1897427311791953</v>
      </c>
      <c r="F31" s="15"/>
      <c r="G31" s="16" t="s">
        <v>10</v>
      </c>
      <c r="H31" s="11">
        <v>59600</v>
      </c>
      <c r="I31" s="12">
        <f>H31/H37</f>
        <v>0.52790079716563332</v>
      </c>
      <c r="J31" s="116">
        <v>536.80999999999995</v>
      </c>
      <c r="K31" s="14">
        <f>J31/J37</f>
        <v>0.36924611363323701</v>
      </c>
    </row>
    <row r="32" spans="1:11" x14ac:dyDescent="0.25">
      <c r="A32" s="16" t="s">
        <v>11</v>
      </c>
      <c r="B32" s="11">
        <v>21500</v>
      </c>
      <c r="C32" s="12">
        <f>B32/B37</f>
        <v>0.38461538461538464</v>
      </c>
      <c r="D32" s="116">
        <v>266.42</v>
      </c>
      <c r="E32" s="14">
        <f>D32/D37</f>
        <v>0.24780028647431968</v>
      </c>
      <c r="F32" s="15"/>
      <c r="G32" s="16" t="s">
        <v>12</v>
      </c>
      <c r="H32" s="11">
        <v>8400</v>
      </c>
      <c r="I32" s="12">
        <f>H32/H37</f>
        <v>7.4402125775022143E-2</v>
      </c>
      <c r="J32" s="116">
        <v>192.77</v>
      </c>
      <c r="K32" s="14">
        <f>J32/J37</f>
        <v>0.13259733113220526</v>
      </c>
    </row>
    <row r="33" spans="1:11" x14ac:dyDescent="0.25">
      <c r="A33" s="16" t="s">
        <v>13</v>
      </c>
      <c r="B33" s="11">
        <v>13800</v>
      </c>
      <c r="C33" s="12">
        <f>B33/B37</f>
        <v>0.24686940966010734</v>
      </c>
      <c r="D33" s="116">
        <v>238.39</v>
      </c>
      <c r="E33" s="14">
        <f>D33/D37</f>
        <v>0.22172926316572728</v>
      </c>
      <c r="F33" s="15"/>
      <c r="G33" s="16" t="s">
        <v>14</v>
      </c>
      <c r="H33" s="11">
        <v>33300</v>
      </c>
      <c r="I33" s="12">
        <f>H33/H37</f>
        <v>0.29495128432240919</v>
      </c>
      <c r="J33" s="116">
        <v>352.44</v>
      </c>
      <c r="K33" s="14">
        <f>J33/J37</f>
        <v>0.24242674370614942</v>
      </c>
    </row>
    <row r="34" spans="1:11" x14ac:dyDescent="0.25">
      <c r="A34" s="16" t="s">
        <v>15</v>
      </c>
      <c r="B34" s="11">
        <v>8000</v>
      </c>
      <c r="C34" s="12">
        <f>B34/B37</f>
        <v>0.14311270125223613</v>
      </c>
      <c r="D34" s="116">
        <v>198.6</v>
      </c>
      <c r="E34" s="14">
        <f>D34/D37</f>
        <v>0.1847201294715107</v>
      </c>
      <c r="F34" s="15"/>
      <c r="G34" s="147" t="s">
        <v>16</v>
      </c>
      <c r="H34" s="11">
        <v>0</v>
      </c>
      <c r="I34" s="12">
        <f>H34/H37</f>
        <v>0</v>
      </c>
      <c r="J34" s="116">
        <v>148.34</v>
      </c>
      <c r="K34" s="14">
        <f>J34/J37</f>
        <v>0.10203604347227956</v>
      </c>
    </row>
    <row r="35" spans="1:11" x14ac:dyDescent="0.25">
      <c r="A35" s="16" t="s">
        <v>17</v>
      </c>
      <c r="B35" s="11">
        <v>2900</v>
      </c>
      <c r="C35" s="12">
        <f>B35/B37</f>
        <v>5.1878354203935599E-2</v>
      </c>
      <c r="D35" s="116">
        <v>167.73</v>
      </c>
      <c r="E35" s="14">
        <f>D35/D37</f>
        <v>0.15600758970924716</v>
      </c>
      <c r="F35" s="5"/>
      <c r="G35" s="16" t="s">
        <v>18</v>
      </c>
      <c r="H35" s="11">
        <v>11600</v>
      </c>
      <c r="I35" s="12">
        <f>H35/H37</f>
        <v>0.10274579273693533</v>
      </c>
      <c r="J35" s="116">
        <v>223.44</v>
      </c>
      <c r="K35" s="14">
        <f>J35/J37</f>
        <v>0.15369376805612878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55900</v>
      </c>
      <c r="C37" s="21">
        <f>SUM(C31:C36)</f>
        <v>1</v>
      </c>
      <c r="D37" s="203">
        <f>SUM(D31:D36)</f>
        <v>1075.1399999999999</v>
      </c>
      <c r="E37" s="21">
        <f>SUM(E31:E36)</f>
        <v>1.0000000000000002</v>
      </c>
      <c r="F37" s="136"/>
      <c r="G37" s="19" t="s">
        <v>19</v>
      </c>
      <c r="H37" s="20">
        <f>SUM(H31:H36)</f>
        <v>112900</v>
      </c>
      <c r="I37" s="21">
        <f>SUM(I31:I36)</f>
        <v>1</v>
      </c>
      <c r="J37" s="203">
        <f>SUM(J31:J36)</f>
        <v>1453.8</v>
      </c>
      <c r="K37" s="23">
        <f>SUM(K31:K36)</f>
        <v>1</v>
      </c>
    </row>
    <row r="38" spans="1:11" ht="13.8" thickBot="1" x14ac:dyDescent="0.3">
      <c r="A38" s="277"/>
      <c r="B38" s="278"/>
      <c r="C38" s="278"/>
      <c r="D38" s="278"/>
      <c r="E38" s="279"/>
      <c r="F38" s="113"/>
      <c r="G38" s="277"/>
      <c r="H38" s="278"/>
      <c r="I38" s="278"/>
      <c r="J38" s="278"/>
      <c r="K38" s="279"/>
    </row>
    <row r="39" spans="1:11" x14ac:dyDescent="0.25">
      <c r="A39" s="280" t="s">
        <v>0</v>
      </c>
      <c r="B39" s="281"/>
      <c r="C39" s="281"/>
      <c r="D39" s="281"/>
      <c r="E39" s="282"/>
      <c r="F39" s="114"/>
      <c r="G39" s="280" t="s">
        <v>1</v>
      </c>
      <c r="H39" s="281"/>
      <c r="I39" s="281"/>
      <c r="J39" s="281"/>
      <c r="K39" s="282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8500</v>
      </c>
      <c r="C43" s="12">
        <f>B43/B49</f>
        <v>0.13343799058084774</v>
      </c>
      <c r="D43" s="13">
        <v>105.36</v>
      </c>
      <c r="E43" s="14">
        <f>D43/D49</f>
        <v>0.17585205461160996</v>
      </c>
      <c r="F43" s="15"/>
      <c r="G43" s="16" t="s">
        <v>10</v>
      </c>
      <c r="H43" s="11">
        <v>79200</v>
      </c>
      <c r="I43" s="12">
        <f>H43/H49</f>
        <v>0.7259395050412466</v>
      </c>
      <c r="J43" s="13">
        <v>377</v>
      </c>
      <c r="K43" s="14">
        <f>J43/J49</f>
        <v>0.4795766495783032</v>
      </c>
    </row>
    <row r="44" spans="1:11" x14ac:dyDescent="0.25">
      <c r="A44" s="16" t="s">
        <v>11</v>
      </c>
      <c r="B44" s="11">
        <v>24600</v>
      </c>
      <c r="C44" s="12">
        <f>B44/B49</f>
        <v>0.38618524332810045</v>
      </c>
      <c r="D44" s="13">
        <v>160.61000000000001</v>
      </c>
      <c r="E44" s="14">
        <f>D44/D49</f>
        <v>0.2680675635076944</v>
      </c>
      <c r="F44" s="15"/>
      <c r="G44" s="16" t="s">
        <v>12</v>
      </c>
      <c r="H44" s="11">
        <v>4700</v>
      </c>
      <c r="I44" s="12">
        <f>H44/H49</f>
        <v>4.3079743354720437E-2</v>
      </c>
      <c r="J44" s="13">
        <v>92.37</v>
      </c>
      <c r="K44" s="14">
        <f>J44/J49</f>
        <v>0.11750263957970257</v>
      </c>
    </row>
    <row r="45" spans="1:11" x14ac:dyDescent="0.25">
      <c r="A45" s="16" t="s">
        <v>13</v>
      </c>
      <c r="B45" s="11">
        <v>14100</v>
      </c>
      <c r="C45" s="12">
        <f>B45/B49</f>
        <v>0.22135007849293564</v>
      </c>
      <c r="D45" s="13">
        <v>124.77</v>
      </c>
      <c r="E45" s="14">
        <f>D45/D49</f>
        <v>0.20824848950161898</v>
      </c>
      <c r="F45" s="15"/>
      <c r="G45" s="16" t="s">
        <v>14</v>
      </c>
      <c r="H45" s="11">
        <v>11500</v>
      </c>
      <c r="I45" s="12">
        <f>H45/H49</f>
        <v>0.10540788267644363</v>
      </c>
      <c r="J45" s="13">
        <v>117.7</v>
      </c>
      <c r="K45" s="14">
        <f>J45/J49</f>
        <v>0.14972459325030846</v>
      </c>
    </row>
    <row r="46" spans="1:11" x14ac:dyDescent="0.25">
      <c r="A46" s="16" t="s">
        <v>15</v>
      </c>
      <c r="B46" s="11">
        <v>8300</v>
      </c>
      <c r="C46" s="12">
        <f>B46/B49</f>
        <v>0.13029827315541601</v>
      </c>
      <c r="D46" s="13">
        <v>104.6</v>
      </c>
      <c r="E46" s="14">
        <f>D46/D49</f>
        <v>0.17458356978335615</v>
      </c>
      <c r="F46" s="15"/>
      <c r="G46" s="147" t="s">
        <v>16</v>
      </c>
      <c r="H46" s="11">
        <v>0</v>
      </c>
      <c r="I46" s="12">
        <f>H46/H49</f>
        <v>0</v>
      </c>
      <c r="J46" s="13">
        <v>75.849999999999994</v>
      </c>
      <c r="K46" s="14">
        <f>J46/J49</f>
        <v>9.6487768887305828E-2</v>
      </c>
    </row>
    <row r="47" spans="1:11" x14ac:dyDescent="0.25">
      <c r="A47" s="16" t="s">
        <v>17</v>
      </c>
      <c r="B47" s="11">
        <v>8200</v>
      </c>
      <c r="C47" s="12">
        <f>B47/B49</f>
        <v>0.12872841444270017</v>
      </c>
      <c r="D47" s="116">
        <v>103.8</v>
      </c>
      <c r="E47" s="14">
        <f>D47/D49</f>
        <v>0.17324832259572054</v>
      </c>
      <c r="F47" s="5"/>
      <c r="G47" s="16" t="s">
        <v>18</v>
      </c>
      <c r="H47" s="11">
        <v>13700</v>
      </c>
      <c r="I47" s="12">
        <f>H47/H49</f>
        <v>0.12557286892758937</v>
      </c>
      <c r="J47" s="116">
        <v>123.19</v>
      </c>
      <c r="K47" s="14">
        <f>J47/J49</f>
        <v>0.15670834870437977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63700</v>
      </c>
      <c r="C49" s="21">
        <f>SUM(C43:C48)</f>
        <v>1</v>
      </c>
      <c r="D49" s="203">
        <f>SUM(D43:D48)</f>
        <v>599.14</v>
      </c>
      <c r="E49" s="21">
        <f>SUM(E43:E48)</f>
        <v>1</v>
      </c>
      <c r="F49" s="136"/>
      <c r="G49" s="19" t="s">
        <v>19</v>
      </c>
      <c r="H49" s="20">
        <f>SUM(H43:H48)</f>
        <v>109100</v>
      </c>
      <c r="I49" s="21">
        <f>SUM(I43:I48)</f>
        <v>1</v>
      </c>
      <c r="J49" s="203">
        <f>SUM(J43:J48)</f>
        <v>786.11000000000013</v>
      </c>
      <c r="K49" s="23">
        <f>SUM(K43:K48)</f>
        <v>0.99999999999999989</v>
      </c>
    </row>
    <row r="50" spans="1:11" ht="13.8" thickBot="1" x14ac:dyDescent="0.3">
      <c r="A50" s="277"/>
      <c r="B50" s="278"/>
      <c r="C50" s="278"/>
      <c r="D50" s="278"/>
      <c r="E50" s="279"/>
      <c r="F50" s="2"/>
      <c r="G50" s="277"/>
      <c r="H50" s="278"/>
      <c r="I50" s="278"/>
      <c r="J50" s="278"/>
      <c r="K50" s="279"/>
    </row>
    <row r="51" spans="1:11" x14ac:dyDescent="0.25">
      <c r="A51" s="280" t="s">
        <v>0</v>
      </c>
      <c r="B51" s="281"/>
      <c r="C51" s="281"/>
      <c r="D51" s="281"/>
      <c r="E51" s="282"/>
      <c r="F51" s="2"/>
      <c r="G51" s="280" t="s">
        <v>1</v>
      </c>
      <c r="H51" s="281"/>
      <c r="I51" s="281"/>
      <c r="J51" s="281"/>
      <c r="K51" s="282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8700</v>
      </c>
      <c r="C55" s="12">
        <f>B55/B61</f>
        <v>9.8639455782312924E-2</v>
      </c>
      <c r="D55" s="116">
        <v>104.42</v>
      </c>
      <c r="E55" s="14">
        <f>D55/D61</f>
        <v>0.15612337963309064</v>
      </c>
      <c r="F55" s="15"/>
      <c r="G55" s="16" t="s">
        <v>10</v>
      </c>
      <c r="H55" s="11">
        <v>68700</v>
      </c>
      <c r="I55" s="12">
        <f>H55/H61</f>
        <v>0.38444320089535533</v>
      </c>
      <c r="J55" s="116">
        <v>321.87</v>
      </c>
      <c r="K55" s="14">
        <f>J55/J61</f>
        <v>0.320201748888292</v>
      </c>
    </row>
    <row r="56" spans="1:11" x14ac:dyDescent="0.25">
      <c r="A56" s="16" t="s">
        <v>11</v>
      </c>
      <c r="B56" s="11">
        <v>39200</v>
      </c>
      <c r="C56" s="12">
        <f>B56/B61</f>
        <v>0.44444444444444442</v>
      </c>
      <c r="D56" s="116">
        <v>205.85</v>
      </c>
      <c r="E56" s="14">
        <f>D56/D61</f>
        <v>0.3077762660167756</v>
      </c>
      <c r="F56" s="15"/>
      <c r="G56" s="16" t="s">
        <v>12</v>
      </c>
      <c r="H56" s="11">
        <v>17100</v>
      </c>
      <c r="I56" s="12">
        <f>H56/H61</f>
        <v>9.5691102406267492E-2</v>
      </c>
      <c r="J56" s="116">
        <v>131.30000000000001</v>
      </c>
      <c r="K56" s="14">
        <f>J56/J61</f>
        <v>0.13061947254802481</v>
      </c>
    </row>
    <row r="57" spans="1:11" x14ac:dyDescent="0.25">
      <c r="A57" s="16" t="s">
        <v>13</v>
      </c>
      <c r="B57" s="11">
        <v>14700</v>
      </c>
      <c r="C57" s="12">
        <f>B57/B61</f>
        <v>0.16666666666666666</v>
      </c>
      <c r="D57" s="116">
        <v>124.97</v>
      </c>
      <c r="E57" s="14">
        <f>D57/D61</f>
        <v>0.18684867604623001</v>
      </c>
      <c r="F57" s="15"/>
      <c r="G57" s="16" t="s">
        <v>14</v>
      </c>
      <c r="H57" s="11">
        <v>68400</v>
      </c>
      <c r="I57" s="12">
        <f>H57/H61</f>
        <v>0.38276440962506997</v>
      </c>
      <c r="J57" s="116">
        <v>320.5</v>
      </c>
      <c r="K57" s="14">
        <f>J57/J61</f>
        <v>0.31883884959361725</v>
      </c>
    </row>
    <row r="58" spans="1:11" x14ac:dyDescent="0.25">
      <c r="A58" s="16" t="s">
        <v>15</v>
      </c>
      <c r="B58" s="11">
        <v>11400</v>
      </c>
      <c r="C58" s="12">
        <f>B58/B61</f>
        <v>0.12925170068027211</v>
      </c>
      <c r="D58" s="116">
        <v>112.07</v>
      </c>
      <c r="E58" s="14">
        <f>D58/D61</f>
        <v>0.1675612636992958</v>
      </c>
      <c r="F58" s="15"/>
      <c r="G58" s="147" t="s">
        <v>16</v>
      </c>
      <c r="H58" s="11">
        <v>100</v>
      </c>
      <c r="I58" s="12">
        <f>H58/H61</f>
        <v>5.5959709009513155E-4</v>
      </c>
      <c r="J58" s="116">
        <v>73.97</v>
      </c>
      <c r="K58" s="14">
        <f>J58/J61</f>
        <v>7.3586613742402079E-2</v>
      </c>
    </row>
    <row r="59" spans="1:11" x14ac:dyDescent="0.25">
      <c r="A59" s="16" t="s">
        <v>17</v>
      </c>
      <c r="B59" s="11">
        <v>14200</v>
      </c>
      <c r="C59" s="12">
        <f>B59/B61</f>
        <v>0.16099773242630386</v>
      </c>
      <c r="D59" s="116">
        <v>121.52</v>
      </c>
      <c r="E59" s="14">
        <f>D59/D61</f>
        <v>0.18169041460460805</v>
      </c>
      <c r="F59" s="5"/>
      <c r="G59" s="16" t="s">
        <v>18</v>
      </c>
      <c r="H59" s="11">
        <v>24400</v>
      </c>
      <c r="I59" s="12">
        <f>H59/H61</f>
        <v>0.13654168998321209</v>
      </c>
      <c r="J59" s="116">
        <v>157.57</v>
      </c>
      <c r="K59" s="14">
        <f>J59/J61</f>
        <v>0.15675331522766386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88200</v>
      </c>
      <c r="C61" s="21">
        <f>SUM(C55:C60)</f>
        <v>1</v>
      </c>
      <c r="D61" s="20">
        <f>SUM(D55:D60)</f>
        <v>668.82999999999993</v>
      </c>
      <c r="E61" s="21">
        <f>SUM(E55:E60)</f>
        <v>1.0000000000000002</v>
      </c>
      <c r="F61" s="136"/>
      <c r="G61" s="19" t="s">
        <v>19</v>
      </c>
      <c r="H61" s="20">
        <f>SUM(H55:H60)</f>
        <v>178700</v>
      </c>
      <c r="I61" s="21">
        <f>SUM(I55:I60)</f>
        <v>1</v>
      </c>
      <c r="J61" s="20">
        <f>SUM(J55:J60)</f>
        <v>1005.21</v>
      </c>
      <c r="K61" s="23">
        <f>SUM(K55:K60)</f>
        <v>1</v>
      </c>
    </row>
    <row r="62" spans="1:11" ht="13.8" thickBot="1" x14ac:dyDescent="0.3">
      <c r="A62" s="277"/>
      <c r="B62" s="278"/>
      <c r="C62" s="278"/>
      <c r="D62" s="278"/>
      <c r="E62" s="279"/>
      <c r="F62" s="2"/>
      <c r="G62" s="277"/>
      <c r="H62" s="278"/>
      <c r="I62" s="278"/>
      <c r="J62" s="278"/>
      <c r="K62" s="279"/>
    </row>
    <row r="63" spans="1:11" x14ac:dyDescent="0.25">
      <c r="A63" s="280" t="s">
        <v>0</v>
      </c>
      <c r="B63" s="281"/>
      <c r="C63" s="281"/>
      <c r="D63" s="281"/>
      <c r="E63" s="282"/>
      <c r="F63" s="2"/>
      <c r="G63" s="280" t="s">
        <v>1</v>
      </c>
      <c r="H63" s="281"/>
      <c r="I63" s="281"/>
      <c r="J63" s="281"/>
      <c r="K63" s="282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9800</v>
      </c>
      <c r="C67" s="12">
        <f>B67/B73</f>
        <v>6.5727699530516437E-2</v>
      </c>
      <c r="D67" s="13">
        <v>205.9</v>
      </c>
      <c r="E67" s="14">
        <f>D67/D73</f>
        <v>0.19590679441679903</v>
      </c>
      <c r="F67" s="15"/>
      <c r="G67" s="16" t="s">
        <v>10</v>
      </c>
      <c r="H67" s="69">
        <v>75700</v>
      </c>
      <c r="I67" s="12">
        <f>H67/H73</f>
        <v>0.50942126514131902</v>
      </c>
      <c r="J67" s="74">
        <v>358.16</v>
      </c>
      <c r="K67" s="14">
        <f>J67/J73</f>
        <v>0.48644537404248384</v>
      </c>
    </row>
    <row r="68" spans="1:11" x14ac:dyDescent="0.25">
      <c r="A68" s="16" t="s">
        <v>11</v>
      </c>
      <c r="B68" s="11">
        <v>72900</v>
      </c>
      <c r="C68" s="12">
        <f>B68/B73</f>
        <v>0.48893360160965793</v>
      </c>
      <c r="D68" s="13">
        <v>280.17</v>
      </c>
      <c r="E68" s="14">
        <f>D68/D73</f>
        <v>0.26657215440385912</v>
      </c>
      <c r="F68" s="15"/>
      <c r="G68" s="16" t="s">
        <v>12</v>
      </c>
      <c r="H68" s="11">
        <v>39800</v>
      </c>
      <c r="I68" s="12">
        <f>H68/H73</f>
        <v>0.26783310901749663</v>
      </c>
      <c r="J68" s="13">
        <v>146.4</v>
      </c>
      <c r="K68" s="14">
        <f>J68/J73</f>
        <v>0.19883739881566795</v>
      </c>
    </row>
    <row r="69" spans="1:11" x14ac:dyDescent="0.25">
      <c r="A69" s="16" t="s">
        <v>13</v>
      </c>
      <c r="B69" s="11">
        <v>14600</v>
      </c>
      <c r="C69" s="12">
        <f>B69/B73</f>
        <v>9.792085848423876E-2</v>
      </c>
      <c r="D69" s="13">
        <v>242.96</v>
      </c>
      <c r="E69" s="14">
        <f>D69/D73</f>
        <v>0.23116811448035696</v>
      </c>
      <c r="F69" s="15"/>
      <c r="G69" s="16" t="s">
        <v>14</v>
      </c>
      <c r="H69" s="11">
        <v>7500</v>
      </c>
      <c r="I69" s="12">
        <f>H69/H73</f>
        <v>5.0471063257065948E-2</v>
      </c>
      <c r="J69" s="13">
        <v>66.989999999999995</v>
      </c>
      <c r="K69" s="14">
        <f>J69/J73</f>
        <v>9.098440810561198E-2</v>
      </c>
    </row>
    <row r="70" spans="1:11" x14ac:dyDescent="0.25">
      <c r="A70" s="16" t="s">
        <v>15</v>
      </c>
      <c r="B70" s="11">
        <v>12400</v>
      </c>
      <c r="C70" s="12">
        <f>B70/B73</f>
        <v>8.3165660630449362E-2</v>
      </c>
      <c r="D70" s="13">
        <v>115.45</v>
      </c>
      <c r="E70" s="14">
        <f>D70/D73</f>
        <v>0.10984671887041986</v>
      </c>
      <c r="F70" s="15"/>
      <c r="G70" s="147" t="s">
        <v>16</v>
      </c>
      <c r="H70" s="11">
        <v>0</v>
      </c>
      <c r="I70" s="12">
        <f>H70/H73</f>
        <v>0</v>
      </c>
      <c r="J70" s="13">
        <v>0.75</v>
      </c>
      <c r="K70" s="14">
        <f>J70/J73</f>
        <v>1.0186342152442005E-3</v>
      </c>
    </row>
    <row r="71" spans="1:11" x14ac:dyDescent="0.25">
      <c r="A71" s="16" t="s">
        <v>17</v>
      </c>
      <c r="B71" s="11">
        <v>39400</v>
      </c>
      <c r="C71" s="12">
        <f>B71/B73</f>
        <v>0.26425217974513748</v>
      </c>
      <c r="D71" s="116">
        <v>206.53</v>
      </c>
      <c r="E71" s="14">
        <f>D71/D73</f>
        <v>0.19650621782856487</v>
      </c>
      <c r="F71" s="5"/>
      <c r="G71" s="16" t="s">
        <v>18</v>
      </c>
      <c r="H71" s="11">
        <v>25600</v>
      </c>
      <c r="I71" s="12">
        <f>H71/H73</f>
        <v>0.17227456258411844</v>
      </c>
      <c r="J71" s="116">
        <v>163.98</v>
      </c>
      <c r="K71" s="14">
        <f>J71/J73</f>
        <v>0.22271418482099198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SUM(B67:B72)</f>
        <v>149100</v>
      </c>
      <c r="C73" s="21">
        <f>SUM(C67:C72)</f>
        <v>1</v>
      </c>
      <c r="D73" s="185">
        <f>SUM(D67:D72)</f>
        <v>1051.0100000000002</v>
      </c>
      <c r="E73" s="21">
        <f>SUM(E67:E72)</f>
        <v>0.99999999999999978</v>
      </c>
      <c r="F73" s="136"/>
      <c r="G73" s="19" t="s">
        <v>19</v>
      </c>
      <c r="H73" s="20">
        <f>SUM(H67:H72)</f>
        <v>148600</v>
      </c>
      <c r="I73" s="21">
        <f>SUM(I67:I72)</f>
        <v>1</v>
      </c>
      <c r="J73" s="185">
        <f>SUM(J67:J72)</f>
        <v>736.28000000000009</v>
      </c>
      <c r="K73" s="23">
        <f>SUM(K67:K72)</f>
        <v>1</v>
      </c>
    </row>
    <row r="74" spans="1:11" ht="13.8" thickBot="1" x14ac:dyDescent="0.3">
      <c r="A74" s="277"/>
      <c r="B74" s="278"/>
      <c r="C74" s="278"/>
      <c r="D74" s="278"/>
      <c r="E74" s="279"/>
      <c r="F74" s="2"/>
      <c r="G74" s="277"/>
      <c r="H74" s="278"/>
      <c r="I74" s="278"/>
      <c r="J74" s="278"/>
      <c r="K74" s="279"/>
    </row>
    <row r="75" spans="1:11" ht="13.35" customHeight="1" x14ac:dyDescent="0.25">
      <c r="A75" s="280" t="s">
        <v>0</v>
      </c>
      <c r="B75" s="281"/>
      <c r="C75" s="281"/>
      <c r="D75" s="281"/>
      <c r="E75" s="282"/>
      <c r="F75" s="114"/>
      <c r="G75" s="280" t="s">
        <v>1</v>
      </c>
      <c r="H75" s="281"/>
      <c r="I75" s="281"/>
      <c r="J75" s="281"/>
      <c r="K75" s="282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14700</v>
      </c>
      <c r="C79" s="12">
        <f>B79/B85</f>
        <v>9.4961240310077522E-2</v>
      </c>
      <c r="D79" s="116">
        <v>133.32</v>
      </c>
      <c r="E79" s="14">
        <f>D79/D85</f>
        <v>0.13997291253267818</v>
      </c>
      <c r="F79" s="15"/>
      <c r="G79" s="16" t="s">
        <v>10</v>
      </c>
      <c r="H79" s="11">
        <v>100320</v>
      </c>
      <c r="I79" s="12">
        <f>H79/H85</f>
        <v>0.39708676377454083</v>
      </c>
      <c r="J79" s="116">
        <v>476.39</v>
      </c>
      <c r="K79" s="14">
        <f>J79/J85</f>
        <v>0.34579147552406947</v>
      </c>
    </row>
    <row r="80" spans="1:11" x14ac:dyDescent="0.25">
      <c r="A80" s="16" t="s">
        <v>11</v>
      </c>
      <c r="B80" s="11">
        <v>65900</v>
      </c>
      <c r="C80" s="12">
        <f>B80/B85</f>
        <v>0.42571059431524549</v>
      </c>
      <c r="D80" s="116">
        <v>320.49</v>
      </c>
      <c r="E80" s="14">
        <f>D80/D85</f>
        <v>0.33648303883586883</v>
      </c>
      <c r="F80" s="15"/>
      <c r="G80" s="16" t="s">
        <v>12</v>
      </c>
      <c r="H80" s="11">
        <v>13200</v>
      </c>
      <c r="I80" s="12">
        <f>H80/H85</f>
        <v>5.2248258391386956E-2</v>
      </c>
      <c r="J80" s="116">
        <v>127.36</v>
      </c>
      <c r="K80" s="14">
        <f>J80/J85</f>
        <v>9.2445270309505848E-2</v>
      </c>
    </row>
    <row r="81" spans="1:11" x14ac:dyDescent="0.25">
      <c r="A81" s="16" t="s">
        <v>13</v>
      </c>
      <c r="B81" s="11">
        <v>16700</v>
      </c>
      <c r="C81" s="12">
        <f>B81/B85</f>
        <v>0.1078811369509044</v>
      </c>
      <c r="D81" s="116">
        <v>140.61000000000001</v>
      </c>
      <c r="E81" s="14">
        <f>D81/D85</f>
        <v>0.1476266969038395</v>
      </c>
      <c r="F81" s="15"/>
      <c r="G81" s="16" t="s">
        <v>14</v>
      </c>
      <c r="H81" s="11">
        <v>107500</v>
      </c>
      <c r="I81" s="12">
        <f>H81/H85</f>
        <v>0.42550664977834074</v>
      </c>
      <c r="J81" s="116">
        <v>504.3</v>
      </c>
      <c r="K81" s="14">
        <f>J81/J85</f>
        <v>0.36605017130247958</v>
      </c>
    </row>
    <row r="82" spans="1:11" x14ac:dyDescent="0.25">
      <c r="A82" s="16" t="s">
        <v>15</v>
      </c>
      <c r="B82" s="11">
        <v>9700</v>
      </c>
      <c r="C82" s="12">
        <f>B82/B85</f>
        <v>6.2661498708010341E-2</v>
      </c>
      <c r="D82" s="116">
        <v>113.78</v>
      </c>
      <c r="E82" s="14">
        <f>D82/D85</f>
        <v>0.11945783069283022</v>
      </c>
      <c r="F82" s="15"/>
      <c r="G82" s="147" t="s">
        <v>16</v>
      </c>
      <c r="H82" s="159">
        <v>7620</v>
      </c>
      <c r="I82" s="12">
        <f>H82/H85</f>
        <v>3.0161494616846106E-2</v>
      </c>
      <c r="J82" s="116">
        <v>105.58</v>
      </c>
      <c r="K82" s="14">
        <f>J82/J85</f>
        <v>7.6636083851112022E-2</v>
      </c>
    </row>
    <row r="83" spans="1:11" x14ac:dyDescent="0.25">
      <c r="A83" s="16" t="s">
        <v>17</v>
      </c>
      <c r="B83" s="11">
        <v>47800</v>
      </c>
      <c r="C83" s="12">
        <f>B83/B85</f>
        <v>0.30878552971576229</v>
      </c>
      <c r="D83" s="116">
        <v>244.27</v>
      </c>
      <c r="E83" s="14">
        <f>D83/D85</f>
        <v>0.25645952103478326</v>
      </c>
      <c r="F83" s="5"/>
      <c r="G83" s="16" t="s">
        <v>18</v>
      </c>
      <c r="H83" s="139">
        <v>24000</v>
      </c>
      <c r="I83" s="12">
        <f>H83/H85</f>
        <v>9.4996833438885375E-2</v>
      </c>
      <c r="J83" s="142">
        <v>164.05</v>
      </c>
      <c r="K83" s="14">
        <f>J83/J85</f>
        <v>0.1190769990128332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154800</v>
      </c>
      <c r="C85" s="21">
        <f>SUM(C79:C84)</f>
        <v>1</v>
      </c>
      <c r="D85" s="185">
        <f>SUM(D79:D84)</f>
        <v>952.47</v>
      </c>
      <c r="E85" s="21">
        <f>SUM(E79:E84)</f>
        <v>1</v>
      </c>
      <c r="F85" s="136"/>
      <c r="G85" s="19" t="s">
        <v>19</v>
      </c>
      <c r="H85" s="20">
        <f>SUM(H79:H84)</f>
        <v>252640</v>
      </c>
      <c r="I85" s="21">
        <f>SUM(I79:I84)</f>
        <v>1</v>
      </c>
      <c r="J85" s="185">
        <f>SUM(J79:J84)</f>
        <v>1377.6799999999998</v>
      </c>
      <c r="K85" s="23">
        <f>SUM(K79:K84)</f>
        <v>1</v>
      </c>
    </row>
    <row r="86" spans="1:11" ht="13.8" thickBot="1" x14ac:dyDescent="0.3">
      <c r="A86" s="277"/>
      <c r="B86" s="278"/>
      <c r="C86" s="278"/>
      <c r="D86" s="278"/>
      <c r="E86" s="279"/>
      <c r="F86" s="2"/>
      <c r="G86" s="277"/>
      <c r="H86" s="278"/>
      <c r="I86" s="278"/>
      <c r="J86" s="278"/>
      <c r="K86" s="279"/>
    </row>
    <row r="87" spans="1:11" x14ac:dyDescent="0.25">
      <c r="A87" s="280" t="s">
        <v>0</v>
      </c>
      <c r="B87" s="281"/>
      <c r="C87" s="281"/>
      <c r="D87" s="281"/>
      <c r="E87" s="282"/>
      <c r="F87" s="2"/>
      <c r="G87" s="280" t="s">
        <v>1</v>
      </c>
      <c r="H87" s="281"/>
      <c r="I87" s="281"/>
      <c r="J87" s="281"/>
      <c r="K87" s="282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5100</v>
      </c>
      <c r="C91" s="12">
        <f>B91/B97</f>
        <v>2.630221763795771E-2</v>
      </c>
      <c r="D91" s="116">
        <v>92.89</v>
      </c>
      <c r="E91" s="14">
        <f>D91/D97</f>
        <v>8.4483856298317422E-2</v>
      </c>
      <c r="F91" s="15"/>
      <c r="G91" s="16" t="s">
        <v>10</v>
      </c>
      <c r="H91" s="11">
        <v>74780</v>
      </c>
      <c r="I91" s="12">
        <f>H91/H97</f>
        <v>0.34419589432016939</v>
      </c>
      <c r="J91" s="116">
        <v>349.45</v>
      </c>
      <c r="K91" s="14">
        <f>J91/J97</f>
        <v>0.29906630037570497</v>
      </c>
    </row>
    <row r="92" spans="1:11" x14ac:dyDescent="0.25">
      <c r="A92" s="16" t="s">
        <v>11</v>
      </c>
      <c r="B92" s="11">
        <v>45100</v>
      </c>
      <c r="C92" s="12">
        <f>B92/B97</f>
        <v>0.23259412068076327</v>
      </c>
      <c r="D92" s="116">
        <v>225.92</v>
      </c>
      <c r="E92" s="14">
        <f>D92/D97</f>
        <v>0.20547521600727603</v>
      </c>
      <c r="F92" s="15"/>
      <c r="G92" s="16" t="s">
        <v>12</v>
      </c>
      <c r="H92" s="11">
        <v>13100</v>
      </c>
      <c r="I92" s="12">
        <f>H92/H97</f>
        <v>6.0296419037098405E-2</v>
      </c>
      <c r="J92" s="116">
        <v>117.91</v>
      </c>
      <c r="K92" s="14">
        <f>J92/J97</f>
        <v>0.10090973666418478</v>
      </c>
    </row>
    <row r="93" spans="1:11" x14ac:dyDescent="0.25">
      <c r="A93" s="16" t="s">
        <v>13</v>
      </c>
      <c r="B93" s="11">
        <v>14900</v>
      </c>
      <c r="C93" s="12">
        <f>B93/B97</f>
        <v>7.6843733883445078E-2</v>
      </c>
      <c r="D93" s="116">
        <v>123.98</v>
      </c>
      <c r="E93" s="14">
        <f>D93/D97</f>
        <v>0.11276034561164167</v>
      </c>
      <c r="F93" s="15"/>
      <c r="G93" s="16" t="s">
        <v>14</v>
      </c>
      <c r="H93" s="11">
        <v>92600</v>
      </c>
      <c r="I93" s="12">
        <f>H93/H97</f>
        <v>0.42621743533093986</v>
      </c>
      <c r="J93" s="116">
        <v>429.61</v>
      </c>
      <c r="K93" s="14">
        <f>J93/J97</f>
        <v>0.36766883189127664</v>
      </c>
    </row>
    <row r="94" spans="1:11" x14ac:dyDescent="0.25">
      <c r="A94" s="16" t="s">
        <v>15</v>
      </c>
      <c r="B94" s="11">
        <v>8400</v>
      </c>
      <c r="C94" s="12">
        <f>B94/B97</f>
        <v>4.3321299638989168E-2</v>
      </c>
      <c r="D94" s="116">
        <v>102.03</v>
      </c>
      <c r="E94" s="14">
        <f>D94/D97</f>
        <v>9.2796725784447476E-2</v>
      </c>
      <c r="F94" s="15"/>
      <c r="G94" s="147" t="s">
        <v>16</v>
      </c>
      <c r="H94" s="11">
        <v>14580</v>
      </c>
      <c r="I94" s="12">
        <f>H94/H97</f>
        <v>6.7108533554266783E-2</v>
      </c>
      <c r="J94" s="116">
        <v>122.89</v>
      </c>
      <c r="K94" s="14">
        <f>J94/J97</f>
        <v>0.1051717202837899</v>
      </c>
    </row>
    <row r="95" spans="1:11" x14ac:dyDescent="0.25">
      <c r="A95" s="16" t="s">
        <v>17</v>
      </c>
      <c r="B95" s="11">
        <v>120400</v>
      </c>
      <c r="C95" s="12">
        <f>B95/B97</f>
        <v>0.62093862815884482</v>
      </c>
      <c r="D95" s="116">
        <v>554.67999999999995</v>
      </c>
      <c r="E95" s="14">
        <f>D95/D97</f>
        <v>0.50448385629831738</v>
      </c>
      <c r="F95" s="5"/>
      <c r="G95" s="16" t="s">
        <v>18</v>
      </c>
      <c r="H95" s="11">
        <v>22200</v>
      </c>
      <c r="I95" s="12">
        <f>H95/H97</f>
        <v>0.10218171775752555</v>
      </c>
      <c r="J95" s="116">
        <v>148.61000000000001</v>
      </c>
      <c r="K95" s="14">
        <f>J95/J97</f>
        <v>0.12718341078504369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6251" ht="13.8" thickBot="1" x14ac:dyDescent="0.3">
      <c r="A97" s="19" t="s">
        <v>19</v>
      </c>
      <c r="B97" s="20">
        <f>SUM(B91:B96)</f>
        <v>193900</v>
      </c>
      <c r="C97" s="21">
        <f>SUM(C91:C96)</f>
        <v>1</v>
      </c>
      <c r="D97" s="185">
        <f>SUM(D91:D95)</f>
        <v>1099.5</v>
      </c>
      <c r="E97" s="21">
        <f>SUM(E91:E96)</f>
        <v>1</v>
      </c>
      <c r="F97" s="136"/>
      <c r="G97" s="19" t="s">
        <v>19</v>
      </c>
      <c r="H97" s="20">
        <f>SUM(H91:H96)</f>
        <v>217260</v>
      </c>
      <c r="I97" s="21">
        <f>SUM(I91:I96)</f>
        <v>1</v>
      </c>
      <c r="J97" s="185">
        <f>SUM(J91:J96)</f>
        <v>1168.47</v>
      </c>
      <c r="K97" s="23">
        <f>SUM(K91:K96)</f>
        <v>0.99999999999999989</v>
      </c>
    </row>
    <row r="98" spans="1:16251" ht="13.8" thickBot="1" x14ac:dyDescent="0.3">
      <c r="A98" s="277"/>
      <c r="B98" s="278"/>
      <c r="C98" s="278"/>
      <c r="D98" s="278"/>
      <c r="E98" s="279"/>
      <c r="F98" s="2"/>
      <c r="G98" s="277"/>
      <c r="H98" s="278"/>
      <c r="I98" s="278"/>
      <c r="J98" s="278"/>
      <c r="K98" s="279"/>
    </row>
    <row r="99" spans="1:16251" x14ac:dyDescent="0.25">
      <c r="A99" s="280" t="s">
        <v>0</v>
      </c>
      <c r="B99" s="281"/>
      <c r="C99" s="281"/>
      <c r="D99" s="281"/>
      <c r="E99" s="282"/>
      <c r="F99" s="2"/>
      <c r="G99" s="280" t="s">
        <v>1</v>
      </c>
      <c r="H99" s="281"/>
      <c r="I99" s="281"/>
      <c r="J99" s="281"/>
      <c r="K99" s="282"/>
    </row>
    <row r="100" spans="1:1625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625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625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6251" x14ac:dyDescent="0.25">
      <c r="A103" s="16" t="s">
        <v>9</v>
      </c>
      <c r="B103" s="11">
        <v>9600</v>
      </c>
      <c r="C103" s="12">
        <f>B103/B109</f>
        <v>3.2032032032032032E-2</v>
      </c>
      <c r="D103" s="116">
        <v>106.08</v>
      </c>
      <c r="E103" s="14">
        <f>D103/D109</f>
        <v>6.8034889687018985E-2</v>
      </c>
      <c r="F103" s="15"/>
      <c r="G103" s="16" t="s">
        <v>10</v>
      </c>
      <c r="H103" s="11">
        <v>65100</v>
      </c>
      <c r="I103" s="12">
        <f>H103/H109</f>
        <v>0.36287625418060199</v>
      </c>
      <c r="J103" s="116">
        <v>302.89999999999998</v>
      </c>
      <c r="K103" s="14">
        <f>J103/J109</f>
        <v>0.30479583006299177</v>
      </c>
    </row>
    <row r="104" spans="1:16251" x14ac:dyDescent="0.25">
      <c r="A104" s="16" t="s">
        <v>11</v>
      </c>
      <c r="B104" s="11">
        <v>134100</v>
      </c>
      <c r="C104" s="12">
        <f>B104/B109</f>
        <v>0.44744744744744747</v>
      </c>
      <c r="D104" s="116">
        <v>616.30999999999995</v>
      </c>
      <c r="E104" s="14">
        <f>D104/D109</f>
        <v>0.39527321703437662</v>
      </c>
      <c r="F104" s="15"/>
      <c r="G104" s="16" t="s">
        <v>12</v>
      </c>
      <c r="H104" s="11">
        <v>15900</v>
      </c>
      <c r="I104" s="12">
        <f>H104/H109</f>
        <v>8.8628762541806017E-2</v>
      </c>
      <c r="J104" s="116">
        <v>127.35</v>
      </c>
      <c r="K104" s="14">
        <f>J104/J109</f>
        <v>0.12814707480528889</v>
      </c>
    </row>
    <row r="105" spans="1:16251" x14ac:dyDescent="0.25">
      <c r="A105" s="16" t="s">
        <v>13</v>
      </c>
      <c r="B105" s="11">
        <v>14300</v>
      </c>
      <c r="C105" s="12">
        <f>B105/B109</f>
        <v>4.7714381047714381E-2</v>
      </c>
      <c r="D105" s="116">
        <v>121.94</v>
      </c>
      <c r="E105" s="14">
        <f>D105/D109</f>
        <v>7.8206772703950753E-2</v>
      </c>
      <c r="F105" s="15"/>
      <c r="G105" s="16" t="s">
        <v>14</v>
      </c>
      <c r="H105" s="11">
        <v>63200</v>
      </c>
      <c r="I105" s="12">
        <f>H105/H109</f>
        <v>0.35228539576365664</v>
      </c>
      <c r="J105" s="116">
        <v>297.35000000000002</v>
      </c>
      <c r="K105" s="14">
        <f>J105/J109</f>
        <v>0.29921109299845033</v>
      </c>
    </row>
    <row r="106" spans="1:16251" x14ac:dyDescent="0.25">
      <c r="A106" s="16" t="s">
        <v>15</v>
      </c>
      <c r="B106" s="11">
        <v>8200</v>
      </c>
      <c r="C106" s="12">
        <f>B106/B109</f>
        <v>2.7360694027360695E-2</v>
      </c>
      <c r="D106" s="116">
        <v>101.36</v>
      </c>
      <c r="E106" s="14">
        <f>D106/D109</f>
        <v>6.5007696254489489E-2</v>
      </c>
      <c r="F106" s="15"/>
      <c r="G106" s="147" t="s">
        <v>16</v>
      </c>
      <c r="H106" s="11">
        <v>15600</v>
      </c>
      <c r="I106" s="12">
        <f>H106/H109</f>
        <v>8.6956521739130432E-2</v>
      </c>
      <c r="J106" s="116">
        <v>126.34</v>
      </c>
      <c r="K106" s="14">
        <f>J106/J109</f>
        <v>0.12713075328543541</v>
      </c>
    </row>
    <row r="107" spans="1:16251" x14ac:dyDescent="0.25">
      <c r="A107" s="16" t="s">
        <v>17</v>
      </c>
      <c r="B107" s="11">
        <v>133500</v>
      </c>
      <c r="C107" s="12">
        <f>B107/B109</f>
        <v>0.44544544544544545</v>
      </c>
      <c r="D107" s="116">
        <v>613.51</v>
      </c>
      <c r="E107" s="14">
        <f>D107/D109</f>
        <v>0.39347742432016425</v>
      </c>
      <c r="F107" s="5"/>
      <c r="G107" s="16" t="s">
        <v>18</v>
      </c>
      <c r="H107" s="11">
        <v>19600</v>
      </c>
      <c r="I107" s="12">
        <f>H107/H109</f>
        <v>0.10925306577480491</v>
      </c>
      <c r="J107" s="116">
        <v>139.84</v>
      </c>
      <c r="K107" s="14">
        <f>J107/J109</f>
        <v>0.14071524884783351</v>
      </c>
    </row>
    <row r="108" spans="1:1625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6251" ht="13.8" thickBot="1" x14ac:dyDescent="0.3">
      <c r="A109" s="19" t="s">
        <v>19</v>
      </c>
      <c r="B109" s="20">
        <f>SUM(B103:B108)</f>
        <v>299700</v>
      </c>
      <c r="C109" s="21">
        <f>SUM(C103:C108)</f>
        <v>1</v>
      </c>
      <c r="D109" s="185">
        <f>SUM(D103:D108)</f>
        <v>1559.1999999999998</v>
      </c>
      <c r="E109" s="21">
        <f>SUM(E103:E108)</f>
        <v>1</v>
      </c>
      <c r="F109" s="136"/>
      <c r="G109" s="19" t="s">
        <v>19</v>
      </c>
      <c r="H109" s="20">
        <f>SUM(H103:H108)</f>
        <v>179400</v>
      </c>
      <c r="I109" s="21">
        <f>SUM(I103:I108)</f>
        <v>0.99999999999999989</v>
      </c>
      <c r="J109" s="185">
        <f>SUM(J103:J108)</f>
        <v>993.78000000000009</v>
      </c>
      <c r="K109" s="23">
        <f>SUM(K103:K108)</f>
        <v>1</v>
      </c>
      <c r="AD109" s="21"/>
      <c r="AE109" s="185"/>
      <c r="AF109" s="21"/>
      <c r="AG109" s="19"/>
      <c r="AH109" s="20"/>
      <c r="AI109" s="21"/>
      <c r="AJ109" s="185"/>
      <c r="AK109" s="21"/>
      <c r="AL109" s="136"/>
      <c r="AM109" s="19"/>
      <c r="AN109" s="20"/>
      <c r="AO109" s="21"/>
      <c r="AP109" s="185"/>
      <c r="AQ109" s="21"/>
      <c r="AR109" s="19"/>
      <c r="AS109" s="20"/>
      <c r="AT109" s="21"/>
      <c r="AU109" s="185"/>
      <c r="AV109" s="21"/>
      <c r="AW109" s="136"/>
      <c r="AX109" s="19"/>
      <c r="AY109" s="20"/>
      <c r="AZ109" s="21"/>
      <c r="BA109" s="185"/>
      <c r="BB109" s="21"/>
      <c r="BC109" s="19"/>
      <c r="BD109" s="20"/>
      <c r="BE109" s="21"/>
      <c r="BF109" s="185"/>
      <c r="BG109" s="21"/>
      <c r="BH109" s="136"/>
      <c r="BI109" s="19"/>
      <c r="BJ109" s="20"/>
      <c r="BK109" s="21"/>
      <c r="BL109" s="185"/>
      <c r="BM109" s="21"/>
      <c r="BN109" s="19"/>
      <c r="BO109" s="20"/>
      <c r="BP109" s="21"/>
      <c r="BQ109" s="185"/>
      <c r="BR109" s="21"/>
      <c r="BS109" s="136"/>
      <c r="BT109" s="19"/>
      <c r="BU109" s="20"/>
      <c r="BV109" s="21"/>
      <c r="BW109" s="185"/>
      <c r="BX109" s="21"/>
      <c r="BY109" s="19"/>
      <c r="BZ109" s="20"/>
      <c r="CA109" s="21"/>
      <c r="CB109" s="185"/>
      <c r="CC109" s="21"/>
      <c r="CD109" s="136"/>
      <c r="CE109" s="19"/>
      <c r="CF109" s="20"/>
      <c r="CG109" s="21"/>
      <c r="CH109" s="185"/>
      <c r="CI109" s="21"/>
      <c r="CJ109" s="19"/>
      <c r="CK109" s="20"/>
      <c r="CL109" s="21"/>
      <c r="CM109" s="185"/>
      <c r="CN109" s="21"/>
      <c r="CO109" s="136"/>
      <c r="CP109" s="19"/>
      <c r="CQ109" s="20"/>
      <c r="CR109" s="21"/>
      <c r="CS109" s="185"/>
      <c r="CT109" s="21"/>
      <c r="CU109" s="19"/>
      <c r="CV109" s="20"/>
      <c r="CW109" s="21"/>
      <c r="CX109" s="185"/>
      <c r="CY109" s="21"/>
      <c r="CZ109" s="136"/>
      <c r="DA109" s="19"/>
      <c r="DB109" s="20"/>
      <c r="DC109" s="21"/>
      <c r="DD109" s="185"/>
      <c r="DE109" s="21"/>
      <c r="DF109" s="19"/>
      <c r="DG109" s="20"/>
      <c r="DH109" s="21"/>
      <c r="DI109" s="185"/>
      <c r="DJ109" s="21"/>
      <c r="DK109" s="136"/>
      <c r="DL109" s="19"/>
      <c r="DM109" s="20"/>
      <c r="DN109" s="21"/>
      <c r="DO109" s="185"/>
      <c r="DP109" s="21"/>
      <c r="DQ109" s="19"/>
      <c r="DR109" s="20"/>
      <c r="DS109" s="21"/>
      <c r="DT109" s="185"/>
      <c r="DU109" s="21"/>
      <c r="DV109" s="136"/>
      <c r="DW109" s="19"/>
      <c r="DX109" s="20"/>
      <c r="DY109" s="21"/>
      <c r="DZ109" s="185"/>
      <c r="EA109" s="21"/>
      <c r="EB109" s="19"/>
      <c r="EC109" s="20"/>
      <c r="ED109" s="21"/>
      <c r="EE109" s="185"/>
      <c r="EF109" s="21"/>
      <c r="EG109" s="136"/>
      <c r="EH109" s="19"/>
      <c r="EI109" s="20"/>
      <c r="EJ109" s="21"/>
      <c r="EK109" s="185"/>
      <c r="EL109" s="21"/>
      <c r="EM109" s="19"/>
      <c r="EN109" s="20"/>
      <c r="EO109" s="21"/>
      <c r="EP109" s="185"/>
      <c r="EQ109" s="21"/>
      <c r="ER109" s="136"/>
      <c r="ES109" s="19"/>
      <c r="ET109" s="20"/>
      <c r="EU109" s="21"/>
      <c r="EV109" s="185"/>
      <c r="EW109" s="21"/>
      <c r="EX109" s="19"/>
      <c r="EY109" s="20"/>
      <c r="EZ109" s="21"/>
      <c r="FA109" s="185"/>
      <c r="FB109" s="21"/>
      <c r="FC109" s="136"/>
      <c r="FD109" s="19"/>
      <c r="FE109" s="20"/>
      <c r="FF109" s="21"/>
      <c r="FG109" s="185"/>
      <c r="FH109" s="21"/>
      <c r="FI109" s="19"/>
      <c r="FJ109" s="20"/>
      <c r="FK109" s="21"/>
      <c r="FL109" s="185"/>
      <c r="FM109" s="21"/>
      <c r="FN109" s="136"/>
      <c r="FO109" s="19"/>
      <c r="FP109" s="20"/>
      <c r="FQ109" s="21"/>
      <c r="FR109" s="185"/>
      <c r="FS109" s="21"/>
      <c r="FT109" s="19"/>
      <c r="FU109" s="20"/>
      <c r="FV109" s="21"/>
      <c r="FW109" s="185"/>
      <c r="FX109" s="21"/>
      <c r="FY109" s="136"/>
      <c r="FZ109" s="19"/>
      <c r="GA109" s="20"/>
      <c r="GB109" s="21"/>
      <c r="GC109" s="185"/>
      <c r="GD109" s="21"/>
      <c r="GE109" s="19"/>
      <c r="GF109" s="20"/>
      <c r="GG109" s="21"/>
      <c r="GH109" s="185"/>
      <c r="GI109" s="21"/>
      <c r="GJ109" s="136"/>
      <c r="GK109" s="19"/>
      <c r="GL109" s="20"/>
      <c r="GM109" s="21"/>
      <c r="GN109" s="185"/>
      <c r="GO109" s="21"/>
      <c r="GP109" s="19"/>
      <c r="GQ109" s="20"/>
      <c r="GR109" s="21"/>
      <c r="GS109" s="185"/>
      <c r="GT109" s="21"/>
      <c r="GU109" s="136"/>
      <c r="GV109" s="19"/>
      <c r="GW109" s="20"/>
      <c r="GX109" s="21"/>
      <c r="GY109" s="185"/>
      <c r="GZ109" s="21"/>
      <c r="HA109" s="19"/>
      <c r="HB109" s="20"/>
      <c r="HC109" s="21"/>
      <c r="HD109" s="185"/>
      <c r="HE109" s="21"/>
      <c r="HF109" s="136"/>
      <c r="HG109" s="19"/>
      <c r="HH109" s="20"/>
      <c r="HI109" s="21"/>
      <c r="HJ109" s="185"/>
      <c r="HK109" s="21"/>
      <c r="HL109" s="19"/>
      <c r="HM109" s="20"/>
      <c r="HN109" s="21"/>
      <c r="HO109" s="185"/>
      <c r="HP109" s="21"/>
      <c r="HQ109" s="136"/>
      <c r="HR109" s="19"/>
      <c r="HS109" s="20"/>
      <c r="HT109" s="21"/>
      <c r="HU109" s="185"/>
      <c r="HV109" s="21"/>
      <c r="HW109" s="19"/>
      <c r="HX109" s="20"/>
      <c r="HY109" s="21"/>
      <c r="HZ109" s="185"/>
      <c r="IA109" s="21"/>
      <c r="IB109" s="136"/>
      <c r="IC109" s="19"/>
      <c r="ID109" s="20"/>
      <c r="IE109" s="21"/>
      <c r="IF109" s="185"/>
      <c r="IG109" s="21"/>
      <c r="IH109" s="19"/>
      <c r="II109" s="20"/>
      <c r="IJ109" s="21"/>
      <c r="IK109" s="185"/>
      <c r="IL109" s="21"/>
      <c r="IM109" s="136"/>
      <c r="IN109" s="19"/>
      <c r="IO109" s="20"/>
      <c r="IP109" s="21"/>
      <c r="IQ109" s="185"/>
      <c r="IR109" s="21"/>
      <c r="IS109" s="19"/>
      <c r="IT109" s="20"/>
      <c r="IU109" s="21"/>
      <c r="IV109" s="185"/>
      <c r="IW109" s="21"/>
      <c r="IX109" s="136"/>
      <c r="IY109" s="19"/>
      <c r="IZ109" s="20"/>
      <c r="JA109" s="21"/>
      <c r="JB109" s="185"/>
      <c r="JC109" s="21"/>
      <c r="JD109" s="19"/>
      <c r="JE109" s="20"/>
      <c r="JF109" s="21"/>
      <c r="JG109" s="185"/>
      <c r="JH109" s="21"/>
      <c r="JI109" s="136"/>
      <c r="JJ109" s="19"/>
      <c r="JK109" s="20"/>
      <c r="JL109" s="21"/>
      <c r="JM109" s="185"/>
      <c r="JN109" s="21"/>
      <c r="JO109" s="19"/>
      <c r="JP109" s="20"/>
      <c r="JQ109" s="21"/>
      <c r="JR109" s="185"/>
      <c r="JS109" s="21"/>
      <c r="JT109" s="136"/>
      <c r="JU109" s="19"/>
      <c r="JV109" s="20"/>
      <c r="JW109" s="21"/>
      <c r="JX109" s="185"/>
      <c r="JY109" s="21"/>
      <c r="JZ109" s="19"/>
      <c r="KA109" s="20"/>
      <c r="KB109" s="21"/>
      <c r="KC109" s="185"/>
      <c r="KD109" s="21"/>
      <c r="KE109" s="136"/>
      <c r="KF109" s="19"/>
      <c r="KG109" s="20"/>
      <c r="KH109" s="21"/>
      <c r="KI109" s="185"/>
      <c r="KJ109" s="21"/>
      <c r="KK109" s="19"/>
      <c r="KL109" s="20"/>
      <c r="KM109" s="21"/>
      <c r="KN109" s="185"/>
      <c r="KO109" s="21"/>
      <c r="KP109" s="136"/>
      <c r="KQ109" s="19"/>
      <c r="KR109" s="20"/>
      <c r="KS109" s="21"/>
      <c r="KT109" s="185"/>
      <c r="KU109" s="21"/>
      <c r="KV109" s="19"/>
      <c r="KW109" s="20"/>
      <c r="KX109" s="21"/>
      <c r="KY109" s="185"/>
      <c r="KZ109" s="21"/>
      <c r="LA109" s="136"/>
      <c r="LB109" s="19"/>
      <c r="LC109" s="20"/>
      <c r="LD109" s="21"/>
      <c r="LE109" s="185"/>
      <c r="LF109" s="21"/>
      <c r="LG109" s="19"/>
      <c r="LH109" s="20"/>
      <c r="LI109" s="21"/>
      <c r="LJ109" s="185"/>
      <c r="LK109" s="21"/>
      <c r="LL109" s="136"/>
      <c r="LM109" s="19"/>
      <c r="LN109" s="20"/>
      <c r="LO109" s="21"/>
      <c r="LP109" s="185"/>
      <c r="LQ109" s="21"/>
      <c r="LR109" s="19"/>
      <c r="LS109" s="20"/>
      <c r="LT109" s="21"/>
      <c r="LU109" s="185"/>
      <c r="LV109" s="21"/>
      <c r="LW109" s="136"/>
      <c r="LX109" s="19"/>
      <c r="LY109" s="20"/>
      <c r="LZ109" s="21"/>
      <c r="MA109" s="185"/>
      <c r="MB109" s="21"/>
      <c r="MC109" s="19"/>
      <c r="MD109" s="20"/>
      <c r="ME109" s="21"/>
      <c r="MF109" s="185"/>
      <c r="MG109" s="21"/>
      <c r="MH109" s="136"/>
      <c r="MI109" s="19"/>
      <c r="MJ109" s="20"/>
      <c r="MK109" s="21"/>
      <c r="ML109" s="185"/>
      <c r="MM109" s="21"/>
      <c r="MN109" s="19"/>
      <c r="MO109" s="20"/>
      <c r="MP109" s="21"/>
      <c r="MQ109" s="185"/>
      <c r="MR109" s="21"/>
      <c r="MS109" s="136"/>
      <c r="MT109" s="19"/>
      <c r="MU109" s="20"/>
      <c r="MV109" s="21"/>
      <c r="MW109" s="185"/>
      <c r="MX109" s="21"/>
      <c r="MY109" s="19"/>
      <c r="MZ109" s="20"/>
      <c r="NA109" s="21"/>
      <c r="NB109" s="185"/>
      <c r="NC109" s="21"/>
      <c r="ND109" s="136"/>
      <c r="NE109" s="19"/>
      <c r="NF109" s="20"/>
      <c r="NG109" s="21"/>
      <c r="NH109" s="185"/>
      <c r="NI109" s="21"/>
      <c r="NJ109" s="19"/>
      <c r="NK109" s="20"/>
      <c r="NL109" s="21"/>
      <c r="NM109" s="185"/>
      <c r="NN109" s="21"/>
      <c r="NO109" s="136"/>
      <c r="NP109" s="19"/>
      <c r="NQ109" s="20"/>
      <c r="NR109" s="21"/>
      <c r="NS109" s="185"/>
      <c r="NT109" s="21"/>
      <c r="NU109" s="19"/>
      <c r="NV109" s="20"/>
      <c r="NW109" s="21"/>
      <c r="NX109" s="185"/>
      <c r="NY109" s="21"/>
      <c r="NZ109" s="136"/>
      <c r="OA109" s="19"/>
      <c r="OB109" s="20"/>
      <c r="OC109" s="21"/>
      <c r="OD109" s="185"/>
      <c r="OE109" s="21"/>
      <c r="OF109" s="19"/>
      <c r="OG109" s="20"/>
      <c r="OH109" s="21"/>
      <c r="OI109" s="185"/>
      <c r="OJ109" s="21"/>
      <c r="OK109" s="136"/>
      <c r="OL109" s="19"/>
      <c r="OM109" s="20"/>
      <c r="ON109" s="21"/>
      <c r="OO109" s="185"/>
      <c r="OP109" s="21"/>
      <c r="OQ109" s="19"/>
      <c r="OR109" s="20"/>
      <c r="OS109" s="21"/>
      <c r="OT109" s="185"/>
      <c r="OU109" s="21"/>
      <c r="OV109" s="136"/>
      <c r="OW109" s="19"/>
      <c r="OX109" s="20"/>
      <c r="OY109" s="21"/>
      <c r="OZ109" s="185"/>
      <c r="PA109" s="21"/>
      <c r="PB109" s="19"/>
      <c r="PC109" s="20"/>
      <c r="PD109" s="21"/>
      <c r="PE109" s="185"/>
      <c r="PF109" s="21"/>
      <c r="PG109" s="136"/>
      <c r="PH109" s="19"/>
      <c r="PI109" s="20"/>
      <c r="PJ109" s="21"/>
      <c r="PK109" s="185"/>
      <c r="PL109" s="21"/>
      <c r="PM109" s="19"/>
      <c r="PN109" s="20"/>
      <c r="PO109" s="21"/>
      <c r="PP109" s="185"/>
      <c r="PQ109" s="21"/>
      <c r="PR109" s="136"/>
      <c r="PS109" s="19"/>
      <c r="PT109" s="20"/>
      <c r="PU109" s="21"/>
      <c r="PV109" s="185"/>
      <c r="PW109" s="21"/>
      <c r="PX109" s="19"/>
      <c r="PY109" s="20"/>
      <c r="PZ109" s="21"/>
      <c r="QA109" s="185"/>
      <c r="QB109" s="21"/>
      <c r="QC109" s="136"/>
      <c r="QD109" s="19"/>
      <c r="QE109" s="20"/>
      <c r="QF109" s="21"/>
      <c r="QG109" s="185"/>
      <c r="QH109" s="21"/>
      <c r="QI109" s="19"/>
      <c r="QJ109" s="20"/>
      <c r="QK109" s="21"/>
      <c r="QL109" s="185"/>
      <c r="QM109" s="21"/>
      <c r="QN109" s="136"/>
      <c r="QO109" s="19"/>
      <c r="QP109" s="20"/>
      <c r="QQ109" s="21"/>
      <c r="QR109" s="185"/>
      <c r="QS109" s="21"/>
      <c r="QT109" s="19"/>
      <c r="QU109" s="20"/>
      <c r="QV109" s="21"/>
      <c r="QW109" s="185"/>
      <c r="QX109" s="21"/>
      <c r="QY109" s="136"/>
      <c r="QZ109" s="19"/>
      <c r="RA109" s="20"/>
      <c r="RB109" s="21"/>
      <c r="RC109" s="185"/>
      <c r="RD109" s="21"/>
      <c r="RE109" s="19"/>
      <c r="RF109" s="20"/>
      <c r="RG109" s="21"/>
      <c r="RH109" s="185"/>
      <c r="RI109" s="21"/>
      <c r="RJ109" s="136"/>
      <c r="RK109" s="19"/>
      <c r="RL109" s="20"/>
      <c r="RM109" s="21"/>
      <c r="RN109" s="185"/>
      <c r="RO109" s="21"/>
      <c r="RP109" s="19"/>
      <c r="RQ109" s="20"/>
      <c r="RR109" s="21"/>
      <c r="RS109" s="185"/>
      <c r="RT109" s="21"/>
      <c r="RU109" s="136"/>
      <c r="RV109" s="19"/>
      <c r="RW109" s="20"/>
      <c r="RX109" s="21"/>
      <c r="RY109" s="185"/>
      <c r="RZ109" s="21"/>
      <c r="SA109" s="19"/>
      <c r="SB109" s="20"/>
      <c r="SC109" s="21"/>
      <c r="SD109" s="185"/>
      <c r="SE109" s="21"/>
      <c r="SF109" s="136"/>
      <c r="SG109" s="19"/>
      <c r="SH109" s="20"/>
      <c r="SI109" s="21"/>
      <c r="SJ109" s="185"/>
      <c r="SK109" s="21"/>
      <c r="SL109" s="19"/>
      <c r="SM109" s="20"/>
      <c r="SN109" s="21"/>
      <c r="SO109" s="185"/>
      <c r="SP109" s="21"/>
      <c r="SQ109" s="136"/>
      <c r="SR109" s="19"/>
      <c r="SS109" s="20"/>
      <c r="ST109" s="21"/>
      <c r="SU109" s="185"/>
      <c r="SV109" s="21"/>
      <c r="SW109" s="19"/>
      <c r="SX109" s="20"/>
      <c r="SY109" s="21"/>
      <c r="SZ109" s="185"/>
      <c r="TA109" s="21"/>
      <c r="TB109" s="136"/>
      <c r="TC109" s="19"/>
      <c r="TD109" s="20"/>
      <c r="TE109" s="21"/>
      <c r="TF109" s="185"/>
      <c r="TG109" s="21"/>
      <c r="TH109" s="19"/>
      <c r="TI109" s="20"/>
      <c r="TJ109" s="21"/>
      <c r="TK109" s="185"/>
      <c r="TL109" s="21"/>
      <c r="TM109" s="136"/>
      <c r="TN109" s="19"/>
      <c r="TO109" s="20"/>
      <c r="TP109" s="21"/>
      <c r="TQ109" s="185"/>
      <c r="TR109" s="21"/>
      <c r="TS109" s="19"/>
      <c r="TT109" s="20"/>
      <c r="TU109" s="21"/>
      <c r="TV109" s="185"/>
      <c r="TW109" s="21"/>
      <c r="TX109" s="136"/>
      <c r="TY109" s="19"/>
      <c r="TZ109" s="20"/>
      <c r="UA109" s="21"/>
      <c r="UB109" s="185"/>
      <c r="UC109" s="21"/>
      <c r="UD109" s="19"/>
      <c r="UE109" s="20"/>
      <c r="UF109" s="21"/>
      <c r="UG109" s="185"/>
      <c r="UH109" s="21"/>
      <c r="UI109" s="136"/>
      <c r="UJ109" s="19"/>
      <c r="UK109" s="20"/>
      <c r="UL109" s="21"/>
      <c r="UM109" s="185"/>
      <c r="UN109" s="21"/>
      <c r="UO109" s="19"/>
      <c r="UP109" s="20"/>
      <c r="UQ109" s="21"/>
      <c r="UR109" s="185"/>
      <c r="US109" s="21"/>
      <c r="UT109" s="136"/>
      <c r="UU109" s="19"/>
      <c r="UV109" s="20"/>
      <c r="UW109" s="21"/>
      <c r="UX109" s="185"/>
      <c r="UY109" s="21"/>
      <c r="UZ109" s="19"/>
      <c r="VA109" s="20"/>
      <c r="VB109" s="21"/>
      <c r="VC109" s="185"/>
      <c r="VD109" s="21"/>
      <c r="VE109" s="136"/>
      <c r="VF109" s="19"/>
      <c r="VG109" s="20"/>
      <c r="VH109" s="21"/>
      <c r="VI109" s="185"/>
      <c r="VJ109" s="21"/>
      <c r="VK109" s="19"/>
      <c r="VL109" s="20"/>
      <c r="VM109" s="21"/>
      <c r="VN109" s="185"/>
      <c r="VO109" s="21"/>
      <c r="VP109" s="136"/>
      <c r="VQ109" s="19"/>
      <c r="VR109" s="20"/>
      <c r="VS109" s="21"/>
      <c r="VT109" s="185"/>
      <c r="VU109" s="21"/>
      <c r="VV109" s="19"/>
      <c r="VW109" s="20"/>
      <c r="VX109" s="21"/>
      <c r="VY109" s="185"/>
      <c r="VZ109" s="21"/>
      <c r="WA109" s="136"/>
      <c r="WB109" s="19"/>
      <c r="WC109" s="20"/>
      <c r="WD109" s="21"/>
      <c r="WE109" s="185"/>
      <c r="WF109" s="21"/>
      <c r="WG109" s="19"/>
      <c r="WH109" s="20"/>
      <c r="WI109" s="21"/>
      <c r="WJ109" s="185"/>
      <c r="WK109" s="21"/>
      <c r="WL109" s="136"/>
      <c r="WM109" s="19"/>
      <c r="WN109" s="20"/>
      <c r="WO109" s="21"/>
      <c r="WP109" s="185"/>
      <c r="WQ109" s="21"/>
      <c r="WR109" s="19"/>
      <c r="WS109" s="20"/>
      <c r="WT109" s="21"/>
      <c r="WU109" s="185"/>
      <c r="WV109" s="21"/>
      <c r="WW109" s="136"/>
      <c r="WX109" s="19"/>
      <c r="WY109" s="20"/>
      <c r="WZ109" s="21"/>
      <c r="XA109" s="185"/>
      <c r="XB109" s="21"/>
      <c r="XC109" s="19"/>
      <c r="XD109" s="20"/>
      <c r="XE109" s="21"/>
      <c r="XF109" s="185"/>
      <c r="XG109" s="21"/>
      <c r="XH109" s="136"/>
      <c r="XI109" s="19"/>
      <c r="XJ109" s="20"/>
      <c r="XK109" s="21"/>
      <c r="XL109" s="185"/>
      <c r="XM109" s="21"/>
      <c r="XN109" s="19"/>
      <c r="XO109" s="20"/>
      <c r="XP109" s="21"/>
      <c r="XQ109" s="185"/>
      <c r="XR109" s="21"/>
      <c r="XS109" s="136"/>
      <c r="XT109" s="19"/>
      <c r="XU109" s="20"/>
      <c r="XV109" s="21"/>
      <c r="XW109" s="185"/>
      <c r="XX109" s="21"/>
      <c r="XY109" s="19"/>
      <c r="XZ109" s="20"/>
      <c r="YA109" s="21"/>
      <c r="YB109" s="185"/>
      <c r="YC109" s="21"/>
      <c r="YD109" s="136"/>
      <c r="YE109" s="19"/>
      <c r="YF109" s="20"/>
      <c r="YG109" s="21"/>
      <c r="YH109" s="185"/>
      <c r="YI109" s="21"/>
      <c r="YJ109" s="19"/>
      <c r="YK109" s="20"/>
      <c r="YL109" s="21"/>
      <c r="YM109" s="185"/>
      <c r="YN109" s="21"/>
      <c r="YO109" s="136"/>
      <c r="YP109" s="19"/>
      <c r="YQ109" s="20"/>
      <c r="YR109" s="21"/>
      <c r="YS109" s="185"/>
      <c r="YT109" s="21"/>
      <c r="YU109" s="19"/>
      <c r="YV109" s="20"/>
      <c r="YW109" s="21"/>
      <c r="YX109" s="185"/>
      <c r="YY109" s="21"/>
      <c r="YZ109" s="136"/>
      <c r="ZA109" s="19"/>
      <c r="ZB109" s="20"/>
      <c r="ZC109" s="21"/>
      <c r="ZD109" s="185"/>
      <c r="ZE109" s="21"/>
      <c r="ZF109" s="19"/>
      <c r="ZG109" s="20"/>
      <c r="ZH109" s="21"/>
      <c r="ZI109" s="185"/>
      <c r="ZJ109" s="21"/>
      <c r="ZK109" s="136"/>
      <c r="ZL109" s="19"/>
      <c r="ZM109" s="20"/>
      <c r="ZN109" s="21"/>
      <c r="ZO109" s="185"/>
      <c r="ZP109" s="21"/>
      <c r="ZQ109" s="19"/>
      <c r="ZR109" s="20"/>
      <c r="ZS109" s="21"/>
      <c r="ZT109" s="185"/>
      <c r="ZU109" s="21"/>
      <c r="ZV109" s="136"/>
      <c r="ZW109" s="19"/>
      <c r="ZX109" s="20"/>
      <c r="ZY109" s="21"/>
      <c r="ZZ109" s="185"/>
      <c r="AAA109" s="21"/>
      <c r="AAB109" s="19"/>
      <c r="AAC109" s="20"/>
      <c r="AAD109" s="21"/>
      <c r="AAE109" s="185"/>
      <c r="AAF109" s="21"/>
      <c r="AAG109" s="136"/>
      <c r="AAH109" s="19"/>
      <c r="AAI109" s="20"/>
      <c r="AAJ109" s="21"/>
      <c r="AAK109" s="185"/>
      <c r="AAL109" s="21"/>
      <c r="AAM109" s="19"/>
      <c r="AAN109" s="20"/>
      <c r="AAO109" s="21"/>
      <c r="AAP109" s="185"/>
      <c r="AAQ109" s="21"/>
      <c r="AAR109" s="136"/>
      <c r="AAS109" s="19"/>
      <c r="AAT109" s="20"/>
      <c r="AAU109" s="21"/>
      <c r="AAV109" s="185"/>
      <c r="AAW109" s="21"/>
      <c r="AAX109" s="19"/>
      <c r="AAY109" s="20"/>
      <c r="AAZ109" s="21"/>
      <c r="ABA109" s="185"/>
      <c r="ABB109" s="21"/>
      <c r="ABC109" s="136"/>
      <c r="ABD109" s="19"/>
      <c r="ABE109" s="20"/>
      <c r="ABF109" s="21"/>
      <c r="ABG109" s="185"/>
      <c r="ABH109" s="21"/>
      <c r="ABI109" s="19"/>
      <c r="ABJ109" s="20"/>
      <c r="ABK109" s="21"/>
      <c r="ABL109" s="185"/>
      <c r="ABM109" s="21"/>
      <c r="ABN109" s="136"/>
      <c r="ABO109" s="19"/>
      <c r="ABP109" s="20"/>
      <c r="ABQ109" s="21"/>
      <c r="ABR109" s="185"/>
      <c r="ABS109" s="21"/>
      <c r="ABT109" s="19"/>
      <c r="ABU109" s="20"/>
      <c r="ABV109" s="21"/>
      <c r="ABW109" s="185"/>
      <c r="ABX109" s="21"/>
      <c r="ABY109" s="136"/>
      <c r="ABZ109" s="19"/>
      <c r="ACA109" s="20"/>
      <c r="ACB109" s="21"/>
      <c r="ACC109" s="185"/>
      <c r="ACD109" s="21"/>
      <c r="ACE109" s="19"/>
      <c r="ACF109" s="20"/>
      <c r="ACG109" s="21"/>
      <c r="ACH109" s="185"/>
      <c r="ACI109" s="21"/>
      <c r="ACJ109" s="136"/>
      <c r="ACK109" s="19"/>
      <c r="ACL109" s="20"/>
      <c r="ACM109" s="21"/>
      <c r="ACN109" s="185"/>
      <c r="ACO109" s="21"/>
      <c r="ACP109" s="19"/>
      <c r="ACQ109" s="20"/>
      <c r="ACR109" s="21"/>
      <c r="ACS109" s="185"/>
      <c r="ACT109" s="21"/>
      <c r="ACU109" s="136"/>
      <c r="ACV109" s="19"/>
      <c r="ACW109" s="20"/>
      <c r="ACX109" s="21"/>
      <c r="ACY109" s="185"/>
      <c r="ACZ109" s="21"/>
      <c r="ADA109" s="19"/>
      <c r="ADB109" s="20"/>
      <c r="ADC109" s="21"/>
      <c r="ADD109" s="185"/>
      <c r="ADE109" s="21"/>
      <c r="ADF109" s="136"/>
      <c r="ADG109" s="19"/>
      <c r="ADH109" s="20"/>
      <c r="ADI109" s="21"/>
      <c r="ADJ109" s="185"/>
      <c r="ADK109" s="21"/>
      <c r="ADL109" s="19"/>
      <c r="ADM109" s="20"/>
      <c r="ADN109" s="21"/>
      <c r="ADO109" s="185"/>
      <c r="ADP109" s="21"/>
      <c r="ADQ109" s="136"/>
      <c r="ADR109" s="19"/>
      <c r="ADS109" s="20"/>
      <c r="ADT109" s="21"/>
      <c r="ADU109" s="185"/>
      <c r="ADV109" s="21"/>
      <c r="ADW109" s="19"/>
      <c r="ADX109" s="20"/>
      <c r="ADY109" s="21"/>
      <c r="ADZ109" s="185"/>
      <c r="AEA109" s="21"/>
      <c r="AEB109" s="136"/>
      <c r="AEC109" s="19"/>
      <c r="AED109" s="20"/>
      <c r="AEE109" s="21"/>
      <c r="AEF109" s="185"/>
      <c r="AEG109" s="21"/>
      <c r="AEH109" s="19"/>
      <c r="AEI109" s="20"/>
      <c r="AEJ109" s="21"/>
      <c r="AEK109" s="185"/>
      <c r="AEL109" s="21"/>
      <c r="AEM109" s="136"/>
      <c r="AEN109" s="19"/>
      <c r="AEO109" s="20"/>
      <c r="AEP109" s="21"/>
      <c r="AEQ109" s="185"/>
      <c r="AER109" s="21"/>
      <c r="AES109" s="19"/>
      <c r="AET109" s="20"/>
      <c r="AEU109" s="21"/>
      <c r="AEV109" s="185"/>
      <c r="AEW109" s="21"/>
      <c r="AEX109" s="136"/>
      <c r="AEY109" s="19"/>
      <c r="AEZ109" s="20"/>
      <c r="AFA109" s="21"/>
      <c r="AFB109" s="185"/>
      <c r="AFC109" s="21"/>
      <c r="AFD109" s="19"/>
      <c r="AFE109" s="20"/>
      <c r="AFF109" s="21"/>
      <c r="AFG109" s="185"/>
      <c r="AFH109" s="21"/>
      <c r="AFI109" s="136"/>
      <c r="AFJ109" s="19"/>
      <c r="AFK109" s="20"/>
      <c r="AFL109" s="21"/>
      <c r="AFM109" s="185"/>
      <c r="AFN109" s="21"/>
      <c r="AFO109" s="19"/>
      <c r="AFP109" s="20"/>
      <c r="AFQ109" s="21"/>
      <c r="AFR109" s="185"/>
      <c r="AFS109" s="21"/>
      <c r="AFT109" s="136"/>
      <c r="AFU109" s="19"/>
      <c r="AFV109" s="20"/>
      <c r="AFW109" s="21"/>
      <c r="AFX109" s="185"/>
      <c r="AFY109" s="21"/>
      <c r="AFZ109" s="19"/>
      <c r="AGA109" s="20"/>
      <c r="AGB109" s="21"/>
      <c r="AGC109" s="185"/>
      <c r="AGD109" s="21"/>
      <c r="AGE109" s="136"/>
      <c r="AGF109" s="19"/>
      <c r="AGG109" s="20"/>
      <c r="AGH109" s="21"/>
      <c r="AGI109" s="185"/>
      <c r="AGJ109" s="21"/>
      <c r="AGK109" s="19"/>
      <c r="AGL109" s="20"/>
      <c r="AGM109" s="21"/>
      <c r="AGN109" s="185"/>
      <c r="AGO109" s="21"/>
      <c r="AGP109" s="136"/>
      <c r="AGQ109" s="19"/>
      <c r="AGR109" s="20"/>
      <c r="AGS109" s="21"/>
      <c r="AGT109" s="185"/>
      <c r="AGU109" s="21"/>
      <c r="AGV109" s="19"/>
      <c r="AGW109" s="20"/>
      <c r="AGX109" s="21"/>
      <c r="AGY109" s="185"/>
      <c r="AGZ109" s="21"/>
      <c r="AHA109" s="136"/>
      <c r="AHB109" s="19"/>
      <c r="AHC109" s="20"/>
      <c r="AHD109" s="21"/>
      <c r="AHE109" s="185"/>
      <c r="AHF109" s="21"/>
      <c r="AHG109" s="19"/>
      <c r="AHH109" s="20"/>
      <c r="AHI109" s="21"/>
      <c r="AHJ109" s="185"/>
      <c r="AHK109" s="21"/>
      <c r="AHL109" s="136"/>
      <c r="AHM109" s="19"/>
      <c r="AHN109" s="20"/>
      <c r="AHO109" s="21"/>
      <c r="AHP109" s="185"/>
      <c r="AHQ109" s="21"/>
      <c r="AHR109" s="19"/>
      <c r="AHS109" s="20"/>
      <c r="AHT109" s="21"/>
      <c r="AHU109" s="185"/>
      <c r="AHV109" s="21"/>
      <c r="AHW109" s="136"/>
      <c r="AHX109" s="19"/>
      <c r="AHY109" s="20"/>
      <c r="AHZ109" s="21"/>
      <c r="AIA109" s="185"/>
      <c r="AIB109" s="21"/>
      <c r="AIC109" s="19"/>
      <c r="AID109" s="20"/>
      <c r="AIE109" s="21"/>
      <c r="AIF109" s="185"/>
      <c r="AIG109" s="21"/>
      <c r="AIH109" s="136"/>
      <c r="AII109" s="19"/>
      <c r="AIJ109" s="20"/>
      <c r="AIK109" s="21"/>
      <c r="AIL109" s="185"/>
      <c r="AIM109" s="21"/>
      <c r="AIN109" s="19"/>
      <c r="AIO109" s="20"/>
      <c r="AIP109" s="21"/>
      <c r="AIQ109" s="185"/>
      <c r="AIR109" s="21"/>
      <c r="AIS109" s="136"/>
      <c r="AIT109" s="19"/>
      <c r="AIU109" s="20"/>
      <c r="AIV109" s="21"/>
      <c r="AIW109" s="185"/>
      <c r="AIX109" s="21"/>
      <c r="AIY109" s="19"/>
      <c r="AIZ109" s="20"/>
      <c r="AJA109" s="21"/>
      <c r="AJB109" s="185"/>
      <c r="AJC109" s="21"/>
      <c r="AJD109" s="136"/>
      <c r="AJE109" s="19"/>
      <c r="AJF109" s="20"/>
      <c r="AJG109" s="21"/>
      <c r="AJH109" s="185"/>
      <c r="AJI109" s="21"/>
      <c r="AJJ109" s="19"/>
      <c r="AJK109" s="20"/>
      <c r="AJL109" s="21"/>
      <c r="AJM109" s="185"/>
      <c r="AJN109" s="21"/>
      <c r="AJO109" s="136"/>
      <c r="AJP109" s="19"/>
      <c r="AJQ109" s="20"/>
      <c r="AJR109" s="21"/>
      <c r="AJS109" s="185"/>
      <c r="AJT109" s="21"/>
      <c r="AJU109" s="19"/>
      <c r="AJV109" s="20"/>
      <c r="AJW109" s="21"/>
      <c r="AJX109" s="185"/>
      <c r="AJY109" s="21"/>
      <c r="AJZ109" s="136"/>
      <c r="AKA109" s="19"/>
      <c r="AKB109" s="20"/>
      <c r="AKC109" s="21"/>
      <c r="AKD109" s="185"/>
      <c r="AKE109" s="21"/>
      <c r="AKF109" s="19"/>
      <c r="AKG109" s="20"/>
      <c r="AKH109" s="21"/>
      <c r="AKI109" s="185"/>
      <c r="AKJ109" s="21"/>
      <c r="AKK109" s="136"/>
      <c r="AKL109" s="19"/>
      <c r="AKM109" s="20"/>
      <c r="AKN109" s="21"/>
      <c r="AKO109" s="185"/>
      <c r="AKP109" s="21"/>
      <c r="AKQ109" s="19"/>
      <c r="AKR109" s="20"/>
      <c r="AKS109" s="21"/>
      <c r="AKT109" s="185"/>
      <c r="AKU109" s="21"/>
      <c r="AKV109" s="136"/>
      <c r="AKW109" s="19"/>
      <c r="AKX109" s="20"/>
      <c r="AKY109" s="21"/>
      <c r="AKZ109" s="185"/>
      <c r="ALA109" s="21"/>
      <c r="ALB109" s="19"/>
      <c r="ALC109" s="20"/>
      <c r="ALD109" s="21"/>
      <c r="ALE109" s="185"/>
      <c r="ALF109" s="21"/>
      <c r="ALG109" s="136"/>
      <c r="ALH109" s="19"/>
      <c r="ALI109" s="20"/>
      <c r="ALJ109" s="21"/>
      <c r="ALK109" s="185"/>
      <c r="ALL109" s="21"/>
      <c r="ALM109" s="19"/>
      <c r="ALN109" s="20"/>
      <c r="ALO109" s="21"/>
      <c r="ALP109" s="185"/>
      <c r="ALQ109" s="21"/>
      <c r="ALR109" s="136"/>
      <c r="ALS109" s="19"/>
      <c r="ALT109" s="20"/>
      <c r="ALU109" s="21"/>
      <c r="ALV109" s="185"/>
      <c r="ALW109" s="21"/>
      <c r="ALX109" s="19"/>
      <c r="ALY109" s="20"/>
      <c r="ALZ109" s="21"/>
      <c r="AMA109" s="185"/>
      <c r="AMB109" s="21"/>
      <c r="AMC109" s="136"/>
      <c r="AMD109" s="19"/>
      <c r="AME109" s="20"/>
      <c r="AMF109" s="21"/>
      <c r="AMG109" s="185"/>
      <c r="AMH109" s="21"/>
      <c r="AMI109" s="19"/>
      <c r="AMJ109" s="20"/>
      <c r="AMK109" s="21"/>
      <c r="AML109" s="185"/>
      <c r="AMM109" s="21"/>
      <c r="AMN109" s="136"/>
      <c r="AMO109" s="19"/>
      <c r="AMP109" s="20"/>
      <c r="AMQ109" s="21"/>
      <c r="AMR109" s="185"/>
      <c r="AMS109" s="21"/>
      <c r="AMT109" s="19"/>
      <c r="AMU109" s="20"/>
      <c r="AMV109" s="21"/>
      <c r="AMW109" s="185"/>
      <c r="AMX109" s="21"/>
      <c r="AMY109" s="136"/>
      <c r="AMZ109" s="19"/>
      <c r="ANA109" s="20"/>
      <c r="ANB109" s="21"/>
      <c r="ANC109" s="185"/>
      <c r="AND109" s="21"/>
      <c r="ANE109" s="19"/>
      <c r="ANF109" s="20"/>
      <c r="ANG109" s="21"/>
      <c r="ANH109" s="185"/>
      <c r="ANI109" s="21"/>
      <c r="ANJ109" s="136"/>
      <c r="ANK109" s="19"/>
      <c r="ANL109" s="20"/>
      <c r="ANM109" s="21"/>
      <c r="ANN109" s="185"/>
      <c r="ANO109" s="21"/>
      <c r="ANP109" s="19"/>
      <c r="ANQ109" s="20"/>
      <c r="ANR109" s="21"/>
      <c r="ANS109" s="185"/>
      <c r="ANT109" s="21"/>
      <c r="ANU109" s="136"/>
      <c r="ANV109" s="19"/>
      <c r="ANW109" s="20"/>
      <c r="ANX109" s="21"/>
      <c r="ANY109" s="185"/>
      <c r="ANZ109" s="21"/>
      <c r="AOA109" s="19"/>
      <c r="AOB109" s="20"/>
      <c r="AOC109" s="21"/>
      <c r="AOD109" s="185"/>
      <c r="AOE109" s="21"/>
      <c r="AOF109" s="136"/>
      <c r="AOG109" s="19"/>
      <c r="AOH109" s="20"/>
      <c r="AOI109" s="21"/>
      <c r="AOJ109" s="185"/>
      <c r="AOK109" s="21"/>
      <c r="AOL109" s="19"/>
      <c r="AOM109" s="20"/>
      <c r="AON109" s="21"/>
      <c r="AOO109" s="185"/>
      <c r="AOP109" s="21"/>
      <c r="AOQ109" s="136"/>
      <c r="AOR109" s="19"/>
      <c r="AOS109" s="20"/>
      <c r="AOT109" s="21"/>
      <c r="AOU109" s="185"/>
      <c r="AOV109" s="21"/>
      <c r="AOW109" s="19"/>
      <c r="AOX109" s="20"/>
      <c r="AOY109" s="21"/>
      <c r="AOZ109" s="185"/>
      <c r="APA109" s="21"/>
      <c r="APB109" s="136"/>
      <c r="APC109" s="19"/>
      <c r="APD109" s="20"/>
      <c r="APE109" s="21"/>
      <c r="APF109" s="185"/>
      <c r="APG109" s="21"/>
      <c r="APH109" s="19"/>
      <c r="API109" s="20"/>
      <c r="APJ109" s="21"/>
      <c r="APK109" s="185"/>
      <c r="APL109" s="21"/>
      <c r="APM109" s="136"/>
      <c r="APN109" s="19"/>
      <c r="APO109" s="20"/>
      <c r="APP109" s="21"/>
      <c r="APQ109" s="185"/>
      <c r="APR109" s="21"/>
      <c r="APS109" s="19"/>
      <c r="APT109" s="20"/>
      <c r="APU109" s="21"/>
      <c r="APV109" s="185"/>
      <c r="APW109" s="21"/>
      <c r="APX109" s="136"/>
      <c r="APY109" s="19"/>
      <c r="APZ109" s="20"/>
      <c r="AQA109" s="21"/>
      <c r="AQB109" s="185"/>
      <c r="AQC109" s="21"/>
      <c r="AQD109" s="19"/>
      <c r="AQE109" s="20"/>
      <c r="AQF109" s="21"/>
      <c r="AQG109" s="185"/>
      <c r="AQH109" s="21"/>
      <c r="AQI109" s="136"/>
      <c r="AQJ109" s="19"/>
      <c r="AQK109" s="20"/>
      <c r="AQL109" s="21"/>
      <c r="AQM109" s="185"/>
      <c r="AQN109" s="21"/>
      <c r="AQO109" s="19"/>
      <c r="AQP109" s="20"/>
      <c r="AQQ109" s="21"/>
      <c r="AQR109" s="185"/>
      <c r="AQS109" s="21"/>
      <c r="AQT109" s="136"/>
      <c r="AQU109" s="19"/>
      <c r="AQV109" s="20"/>
      <c r="AQW109" s="21"/>
      <c r="AQX109" s="185"/>
      <c r="AQY109" s="21"/>
      <c r="AQZ109" s="19"/>
      <c r="ARA109" s="20"/>
      <c r="ARB109" s="21"/>
      <c r="ARC109" s="185"/>
      <c r="ARD109" s="21"/>
      <c r="ARE109" s="136"/>
      <c r="ARF109" s="19"/>
      <c r="ARG109" s="20"/>
      <c r="ARH109" s="21"/>
      <c r="ARI109" s="185"/>
      <c r="ARJ109" s="21"/>
      <c r="ARK109" s="19"/>
      <c r="ARL109" s="20"/>
      <c r="ARM109" s="21"/>
      <c r="ARN109" s="185"/>
      <c r="ARO109" s="21"/>
      <c r="ARP109" s="136"/>
      <c r="ARQ109" s="19"/>
      <c r="ARR109" s="20"/>
      <c r="ARS109" s="21"/>
      <c r="ART109" s="185"/>
      <c r="ARU109" s="21"/>
      <c r="ARV109" s="19"/>
      <c r="ARW109" s="20"/>
      <c r="ARX109" s="21"/>
      <c r="ARY109" s="185"/>
      <c r="ARZ109" s="21"/>
      <c r="ASA109" s="136"/>
      <c r="ASB109" s="19"/>
      <c r="ASC109" s="20"/>
      <c r="ASD109" s="21"/>
      <c r="ASE109" s="185"/>
      <c r="ASF109" s="21"/>
      <c r="ASG109" s="19"/>
      <c r="ASH109" s="20"/>
      <c r="ASI109" s="21"/>
      <c r="ASJ109" s="185"/>
      <c r="ASK109" s="21"/>
      <c r="ASL109" s="136"/>
      <c r="ASM109" s="19"/>
      <c r="ASN109" s="20"/>
      <c r="ASO109" s="21"/>
      <c r="ASP109" s="185"/>
      <c r="ASQ109" s="21"/>
      <c r="ASR109" s="19"/>
      <c r="ASS109" s="20"/>
      <c r="AST109" s="21"/>
      <c r="ASU109" s="185"/>
      <c r="ASV109" s="21"/>
      <c r="ASW109" s="136"/>
      <c r="ASX109" s="19"/>
      <c r="ASY109" s="20"/>
      <c r="ASZ109" s="21"/>
      <c r="ATA109" s="185"/>
      <c r="ATB109" s="21"/>
      <c r="ATC109" s="19"/>
      <c r="ATD109" s="20"/>
      <c r="ATE109" s="21"/>
      <c r="ATF109" s="185"/>
      <c r="ATG109" s="21"/>
      <c r="ATH109" s="136"/>
      <c r="ATI109" s="19"/>
      <c r="ATJ109" s="20"/>
      <c r="ATK109" s="21"/>
      <c r="ATL109" s="185"/>
      <c r="ATM109" s="21"/>
      <c r="ATN109" s="19"/>
      <c r="ATO109" s="20"/>
      <c r="ATP109" s="21"/>
      <c r="ATQ109" s="185"/>
      <c r="ATR109" s="21"/>
      <c r="ATS109" s="136"/>
      <c r="ATT109" s="19"/>
      <c r="ATU109" s="20"/>
      <c r="ATV109" s="21"/>
      <c r="ATW109" s="185"/>
      <c r="ATX109" s="21"/>
      <c r="ATY109" s="19"/>
      <c r="ATZ109" s="20"/>
      <c r="AUA109" s="21"/>
      <c r="AUB109" s="185"/>
      <c r="AUC109" s="21"/>
      <c r="AUD109" s="136"/>
      <c r="AUE109" s="19"/>
      <c r="AUF109" s="20"/>
      <c r="AUG109" s="21"/>
      <c r="AUH109" s="185"/>
      <c r="AUI109" s="21"/>
      <c r="AUJ109" s="19"/>
      <c r="AUK109" s="20"/>
      <c r="AUL109" s="21"/>
      <c r="AUM109" s="185"/>
      <c r="AUN109" s="21"/>
      <c r="AUO109" s="136"/>
      <c r="AUP109" s="19"/>
      <c r="AUQ109" s="20"/>
      <c r="AUR109" s="21"/>
      <c r="AUS109" s="185"/>
      <c r="AUT109" s="21"/>
      <c r="AUU109" s="19"/>
      <c r="AUV109" s="20"/>
      <c r="AUW109" s="21"/>
      <c r="AUX109" s="185"/>
      <c r="AUY109" s="21"/>
      <c r="AUZ109" s="136"/>
      <c r="AVA109" s="19"/>
      <c r="AVB109" s="20"/>
      <c r="AVC109" s="21"/>
      <c r="AVD109" s="185"/>
      <c r="AVE109" s="21"/>
      <c r="AVF109" s="19"/>
      <c r="AVG109" s="20"/>
      <c r="AVH109" s="21"/>
      <c r="AVI109" s="185"/>
      <c r="AVJ109" s="21"/>
      <c r="AVK109" s="136"/>
      <c r="AVL109" s="19"/>
      <c r="AVM109" s="20"/>
      <c r="AVN109" s="21"/>
      <c r="AVO109" s="185"/>
      <c r="AVP109" s="21"/>
      <c r="AVQ109" s="19"/>
      <c r="AVR109" s="20"/>
      <c r="AVS109" s="21"/>
      <c r="AVT109" s="185"/>
      <c r="AVU109" s="21"/>
      <c r="AVV109" s="136"/>
      <c r="AVW109" s="19"/>
      <c r="AVX109" s="20"/>
      <c r="AVY109" s="21"/>
      <c r="AVZ109" s="185"/>
      <c r="AWA109" s="21"/>
      <c r="AWB109" s="19"/>
      <c r="AWC109" s="20"/>
      <c r="AWD109" s="21"/>
      <c r="AWE109" s="185"/>
      <c r="AWF109" s="21"/>
      <c r="AWG109" s="136"/>
      <c r="AWH109" s="19"/>
      <c r="AWI109" s="20"/>
      <c r="AWJ109" s="21"/>
      <c r="AWK109" s="185"/>
      <c r="AWL109" s="21"/>
      <c r="AWM109" s="19"/>
      <c r="AWN109" s="20"/>
      <c r="AWO109" s="21"/>
      <c r="AWP109" s="185"/>
      <c r="AWQ109" s="21"/>
      <c r="AWR109" s="136"/>
      <c r="AWS109" s="19"/>
      <c r="AWT109" s="20"/>
      <c r="AWU109" s="21"/>
      <c r="AWV109" s="185"/>
      <c r="AWW109" s="21"/>
      <c r="AWX109" s="19"/>
      <c r="AWY109" s="20"/>
      <c r="AWZ109" s="21"/>
      <c r="AXA109" s="185"/>
      <c r="AXB109" s="21"/>
      <c r="AXC109" s="136"/>
      <c r="AXD109" s="19"/>
      <c r="AXE109" s="20"/>
      <c r="AXF109" s="21"/>
      <c r="AXG109" s="185"/>
      <c r="AXH109" s="21"/>
      <c r="AXI109" s="19"/>
      <c r="AXJ109" s="20"/>
      <c r="AXK109" s="21"/>
      <c r="AXL109" s="185"/>
      <c r="AXM109" s="21"/>
      <c r="AXN109" s="136"/>
      <c r="AXO109" s="19"/>
      <c r="AXP109" s="20"/>
      <c r="AXQ109" s="21"/>
      <c r="AXR109" s="185"/>
      <c r="AXS109" s="21"/>
      <c r="AXT109" s="19"/>
      <c r="AXU109" s="20"/>
      <c r="AXV109" s="21"/>
      <c r="AXW109" s="185"/>
      <c r="AXX109" s="21"/>
      <c r="AXY109" s="136"/>
      <c r="AXZ109" s="19"/>
      <c r="AYA109" s="20"/>
      <c r="AYB109" s="21"/>
      <c r="AYC109" s="185"/>
      <c r="AYD109" s="21"/>
      <c r="AYE109" s="19"/>
      <c r="AYF109" s="20"/>
      <c r="AYG109" s="21"/>
      <c r="AYH109" s="185"/>
      <c r="AYI109" s="21"/>
      <c r="AYJ109" s="136"/>
      <c r="AYK109" s="19"/>
      <c r="AYL109" s="20"/>
      <c r="AYM109" s="21"/>
      <c r="AYN109" s="185"/>
      <c r="AYO109" s="21"/>
      <c r="AYP109" s="19"/>
      <c r="AYQ109" s="20"/>
      <c r="AYR109" s="21"/>
      <c r="AYS109" s="185"/>
      <c r="AYT109" s="21"/>
      <c r="AYU109" s="136"/>
      <c r="AYV109" s="19"/>
      <c r="AYW109" s="20"/>
      <c r="AYX109" s="21"/>
      <c r="AYY109" s="185"/>
      <c r="AYZ109" s="21"/>
      <c r="AZA109" s="19"/>
      <c r="AZB109" s="20"/>
      <c r="AZC109" s="21"/>
      <c r="AZD109" s="185"/>
      <c r="AZE109" s="21"/>
      <c r="AZF109" s="136"/>
      <c r="AZG109" s="19"/>
      <c r="AZH109" s="20"/>
      <c r="AZI109" s="21"/>
      <c r="AZJ109" s="185"/>
      <c r="AZK109" s="21"/>
      <c r="AZL109" s="19"/>
      <c r="AZM109" s="20"/>
      <c r="AZN109" s="21"/>
      <c r="AZO109" s="185"/>
      <c r="AZP109" s="21"/>
      <c r="AZQ109" s="136"/>
      <c r="AZR109" s="19"/>
      <c r="AZS109" s="20"/>
      <c r="AZT109" s="21"/>
      <c r="AZU109" s="185"/>
      <c r="AZV109" s="21"/>
      <c r="AZW109" s="19"/>
      <c r="AZX109" s="20"/>
      <c r="AZY109" s="21"/>
      <c r="AZZ109" s="185"/>
      <c r="BAA109" s="21"/>
      <c r="BAB109" s="136"/>
      <c r="BAC109" s="19"/>
      <c r="BAD109" s="20"/>
      <c r="BAE109" s="21"/>
      <c r="BAF109" s="185"/>
      <c r="BAG109" s="21"/>
      <c r="BAH109" s="19"/>
      <c r="BAI109" s="20"/>
      <c r="BAJ109" s="21"/>
      <c r="BAK109" s="185"/>
      <c r="BAL109" s="21"/>
      <c r="BAM109" s="136"/>
      <c r="BAN109" s="19"/>
      <c r="BAO109" s="20"/>
      <c r="BAP109" s="21"/>
      <c r="BAQ109" s="185"/>
      <c r="BAR109" s="21"/>
      <c r="BAS109" s="19"/>
      <c r="BAT109" s="20"/>
      <c r="BAU109" s="21"/>
      <c r="BAV109" s="185"/>
      <c r="BAW109" s="21"/>
      <c r="BAX109" s="136"/>
      <c r="BAY109" s="19"/>
      <c r="BAZ109" s="20"/>
      <c r="BBA109" s="21"/>
      <c r="BBB109" s="185"/>
      <c r="BBC109" s="21"/>
      <c r="BBD109" s="19"/>
      <c r="BBE109" s="20"/>
      <c r="BBF109" s="21"/>
      <c r="BBG109" s="185"/>
      <c r="BBH109" s="21"/>
      <c r="BBI109" s="136"/>
      <c r="BBJ109" s="19"/>
      <c r="BBK109" s="20"/>
      <c r="BBL109" s="21"/>
      <c r="BBM109" s="185"/>
      <c r="BBN109" s="21"/>
      <c r="BBO109" s="19"/>
      <c r="BBP109" s="20"/>
      <c r="BBQ109" s="21"/>
      <c r="BBR109" s="185"/>
      <c r="BBS109" s="21"/>
      <c r="BBT109" s="136"/>
      <c r="BBU109" s="19"/>
      <c r="BBV109" s="20"/>
      <c r="BBW109" s="21"/>
      <c r="BBX109" s="185"/>
      <c r="BBY109" s="21"/>
      <c r="BBZ109" s="19"/>
      <c r="BCA109" s="20"/>
      <c r="BCB109" s="21"/>
      <c r="BCC109" s="185"/>
      <c r="BCD109" s="21"/>
      <c r="BCE109" s="136"/>
      <c r="BCF109" s="19"/>
      <c r="BCG109" s="20"/>
      <c r="BCH109" s="21"/>
      <c r="BCI109" s="185"/>
      <c r="BCJ109" s="21"/>
      <c r="BCK109" s="19"/>
      <c r="BCL109" s="20"/>
      <c r="BCM109" s="21"/>
      <c r="BCN109" s="185"/>
      <c r="BCO109" s="21"/>
      <c r="BCP109" s="136"/>
      <c r="BCQ109" s="19"/>
      <c r="BCR109" s="20"/>
      <c r="BCS109" s="21"/>
      <c r="BCT109" s="185"/>
      <c r="BCU109" s="21"/>
      <c r="BCV109" s="19"/>
      <c r="BCW109" s="20"/>
      <c r="BCX109" s="21"/>
      <c r="BCY109" s="185"/>
      <c r="BCZ109" s="21"/>
      <c r="BDA109" s="136"/>
      <c r="BDB109" s="19"/>
      <c r="BDC109" s="20"/>
      <c r="BDD109" s="21"/>
      <c r="BDE109" s="185"/>
      <c r="BDF109" s="21"/>
      <c r="BDG109" s="19"/>
      <c r="BDH109" s="20"/>
      <c r="BDI109" s="21"/>
      <c r="BDJ109" s="185"/>
      <c r="BDK109" s="21"/>
      <c r="BDL109" s="136"/>
      <c r="BDM109" s="19"/>
      <c r="BDN109" s="20"/>
      <c r="BDO109" s="21"/>
      <c r="BDP109" s="185"/>
      <c r="BDQ109" s="21"/>
      <c r="BDR109" s="19"/>
      <c r="BDS109" s="20"/>
      <c r="BDT109" s="21"/>
      <c r="BDU109" s="185"/>
      <c r="BDV109" s="21"/>
      <c r="BDW109" s="136"/>
      <c r="BDX109" s="19"/>
      <c r="BDY109" s="20"/>
      <c r="BDZ109" s="21"/>
      <c r="BEA109" s="185"/>
      <c r="BEB109" s="21"/>
      <c r="BEC109" s="19"/>
      <c r="BED109" s="20"/>
      <c r="BEE109" s="21"/>
      <c r="BEF109" s="185"/>
      <c r="BEG109" s="21"/>
      <c r="BEH109" s="136"/>
      <c r="BEI109" s="19"/>
      <c r="BEJ109" s="20"/>
      <c r="BEK109" s="21"/>
      <c r="BEL109" s="185"/>
      <c r="BEM109" s="21"/>
      <c r="BEN109" s="19"/>
      <c r="BEO109" s="20"/>
      <c r="BEP109" s="21"/>
      <c r="BEQ109" s="185"/>
      <c r="BER109" s="21"/>
      <c r="BES109" s="136"/>
      <c r="BET109" s="19"/>
      <c r="BEU109" s="20"/>
      <c r="BEV109" s="21"/>
      <c r="BEW109" s="185"/>
      <c r="BEX109" s="21"/>
      <c r="BEY109" s="19"/>
      <c r="BEZ109" s="20"/>
      <c r="BFA109" s="21"/>
      <c r="BFB109" s="185"/>
      <c r="BFC109" s="21"/>
      <c r="BFD109" s="136"/>
      <c r="BFE109" s="19"/>
      <c r="BFF109" s="20"/>
      <c r="BFG109" s="21"/>
      <c r="BFH109" s="185"/>
      <c r="BFI109" s="21"/>
      <c r="BFJ109" s="19"/>
      <c r="BFK109" s="20"/>
      <c r="BFL109" s="21"/>
      <c r="BFM109" s="185"/>
      <c r="BFN109" s="21"/>
      <c r="BFO109" s="136"/>
      <c r="BFP109" s="19"/>
      <c r="BFQ109" s="20"/>
      <c r="BFR109" s="21"/>
      <c r="BFS109" s="185"/>
      <c r="BFT109" s="21"/>
      <c r="BFU109" s="19"/>
      <c r="BFV109" s="20"/>
      <c r="BFW109" s="21"/>
      <c r="BFX109" s="185"/>
      <c r="BFY109" s="21"/>
      <c r="BFZ109" s="136"/>
      <c r="BGA109" s="19"/>
      <c r="BGB109" s="20"/>
      <c r="BGC109" s="21"/>
      <c r="BGD109" s="185"/>
      <c r="BGE109" s="21"/>
      <c r="BGF109" s="19"/>
      <c r="BGG109" s="20"/>
      <c r="BGH109" s="21"/>
      <c r="BGI109" s="185"/>
      <c r="BGJ109" s="21"/>
      <c r="BGK109" s="136"/>
      <c r="BGL109" s="19"/>
      <c r="BGM109" s="20"/>
      <c r="BGN109" s="21"/>
      <c r="BGO109" s="185"/>
      <c r="BGP109" s="21"/>
      <c r="BGQ109" s="19"/>
      <c r="BGR109" s="20"/>
      <c r="BGS109" s="21"/>
      <c r="BGT109" s="185"/>
      <c r="BGU109" s="21"/>
      <c r="BGV109" s="136"/>
      <c r="BGW109" s="19"/>
      <c r="BGX109" s="20"/>
      <c r="BGY109" s="21"/>
      <c r="BGZ109" s="185"/>
      <c r="BHA109" s="21"/>
      <c r="BHB109" s="19"/>
      <c r="BHC109" s="20"/>
      <c r="BHD109" s="21"/>
      <c r="BHE109" s="185"/>
      <c r="BHF109" s="21"/>
      <c r="BHG109" s="136"/>
      <c r="BHH109" s="19"/>
      <c r="BHI109" s="20"/>
      <c r="BHJ109" s="21"/>
      <c r="BHK109" s="185"/>
      <c r="BHL109" s="21"/>
      <c r="BHM109" s="19"/>
      <c r="BHN109" s="20"/>
      <c r="BHO109" s="21"/>
      <c r="BHP109" s="185"/>
      <c r="BHQ109" s="21"/>
      <c r="BHR109" s="136"/>
      <c r="BHS109" s="19"/>
      <c r="BHT109" s="20"/>
      <c r="BHU109" s="21"/>
      <c r="BHV109" s="185"/>
      <c r="BHW109" s="21"/>
      <c r="BHX109" s="19"/>
      <c r="BHY109" s="20"/>
      <c r="BHZ109" s="21"/>
      <c r="BIA109" s="185"/>
      <c r="BIB109" s="21"/>
      <c r="BIC109" s="136"/>
      <c r="BID109" s="19"/>
      <c r="BIE109" s="20"/>
      <c r="BIF109" s="21"/>
      <c r="BIG109" s="185"/>
      <c r="BIH109" s="21"/>
      <c r="BII109" s="19"/>
      <c r="BIJ109" s="20"/>
      <c r="BIK109" s="21"/>
      <c r="BIL109" s="185"/>
      <c r="BIM109" s="21"/>
      <c r="BIN109" s="136"/>
      <c r="BIO109" s="19"/>
      <c r="BIP109" s="20"/>
      <c r="BIQ109" s="21"/>
      <c r="BIR109" s="185"/>
      <c r="BIS109" s="21"/>
      <c r="BIT109" s="19"/>
      <c r="BIU109" s="20"/>
      <c r="BIV109" s="21"/>
      <c r="BIW109" s="185"/>
      <c r="BIX109" s="21"/>
      <c r="BIY109" s="136"/>
      <c r="BIZ109" s="19"/>
      <c r="BJA109" s="20"/>
      <c r="BJB109" s="21"/>
      <c r="BJC109" s="185"/>
      <c r="BJD109" s="21"/>
      <c r="BJE109" s="19"/>
      <c r="BJF109" s="20"/>
      <c r="BJG109" s="21"/>
      <c r="BJH109" s="185"/>
      <c r="BJI109" s="21"/>
      <c r="BJJ109" s="136"/>
      <c r="BJK109" s="19"/>
      <c r="BJL109" s="20"/>
      <c r="BJM109" s="21"/>
      <c r="BJN109" s="185"/>
      <c r="BJO109" s="21"/>
      <c r="BJP109" s="19"/>
      <c r="BJQ109" s="20"/>
      <c r="BJR109" s="21"/>
      <c r="BJS109" s="185"/>
      <c r="BJT109" s="21"/>
      <c r="BJU109" s="136"/>
      <c r="BJV109" s="19"/>
      <c r="BJW109" s="20"/>
      <c r="BJX109" s="21"/>
      <c r="BJY109" s="185"/>
      <c r="BJZ109" s="21"/>
      <c r="BKA109" s="19"/>
      <c r="BKB109" s="20"/>
      <c r="BKC109" s="21"/>
      <c r="BKD109" s="185"/>
      <c r="BKE109" s="21"/>
      <c r="BKF109" s="136"/>
      <c r="BKG109" s="19"/>
      <c r="BKH109" s="20"/>
      <c r="BKI109" s="21"/>
      <c r="BKJ109" s="185"/>
      <c r="BKK109" s="21"/>
      <c r="BKL109" s="19"/>
      <c r="BKM109" s="20"/>
      <c r="BKN109" s="21"/>
      <c r="BKO109" s="185"/>
      <c r="BKP109" s="21"/>
      <c r="BKQ109" s="136"/>
      <c r="BKR109" s="19"/>
      <c r="BKS109" s="20"/>
      <c r="BKT109" s="21"/>
      <c r="BKU109" s="185"/>
      <c r="BKV109" s="21"/>
      <c r="BKW109" s="19"/>
      <c r="BKX109" s="20"/>
      <c r="BKY109" s="21"/>
      <c r="BKZ109" s="185"/>
      <c r="BLA109" s="21"/>
      <c r="BLB109" s="136"/>
      <c r="BLC109" s="19"/>
      <c r="BLD109" s="20"/>
      <c r="BLE109" s="21"/>
      <c r="BLF109" s="185"/>
      <c r="BLG109" s="21"/>
      <c r="BLH109" s="19"/>
      <c r="BLI109" s="20"/>
      <c r="BLJ109" s="21"/>
      <c r="BLK109" s="185"/>
      <c r="BLL109" s="21"/>
      <c r="BLM109" s="136"/>
      <c r="BLN109" s="19"/>
      <c r="BLO109" s="20"/>
      <c r="BLP109" s="21"/>
      <c r="BLQ109" s="185"/>
      <c r="BLR109" s="21"/>
      <c r="BLS109" s="19"/>
      <c r="BLT109" s="20"/>
      <c r="BLU109" s="21"/>
      <c r="BLV109" s="185"/>
      <c r="BLW109" s="21"/>
      <c r="BLX109" s="136"/>
      <c r="BLY109" s="19"/>
      <c r="BLZ109" s="20"/>
      <c r="BMA109" s="21"/>
      <c r="BMB109" s="185"/>
      <c r="BMC109" s="21"/>
      <c r="BMD109" s="19"/>
      <c r="BME109" s="20"/>
      <c r="BMF109" s="21"/>
      <c r="BMG109" s="185"/>
      <c r="BMH109" s="21"/>
      <c r="BMI109" s="136"/>
      <c r="BMJ109" s="19"/>
      <c r="BMK109" s="20"/>
      <c r="BML109" s="21"/>
      <c r="BMM109" s="185"/>
      <c r="BMN109" s="21"/>
      <c r="BMO109" s="19"/>
      <c r="BMP109" s="20"/>
      <c r="BMQ109" s="21"/>
      <c r="BMR109" s="185"/>
      <c r="BMS109" s="21"/>
      <c r="BMT109" s="136"/>
      <c r="BMU109" s="19"/>
      <c r="BMV109" s="20"/>
      <c r="BMW109" s="21"/>
      <c r="BMX109" s="185"/>
      <c r="BMY109" s="21"/>
      <c r="BMZ109" s="19"/>
      <c r="BNA109" s="20"/>
      <c r="BNB109" s="21"/>
      <c r="BNC109" s="185"/>
      <c r="BND109" s="21"/>
      <c r="BNE109" s="136"/>
      <c r="BNF109" s="19"/>
      <c r="BNG109" s="20"/>
      <c r="BNH109" s="21"/>
      <c r="BNI109" s="185"/>
      <c r="BNJ109" s="21"/>
      <c r="BNK109" s="19"/>
      <c r="BNL109" s="20"/>
      <c r="BNM109" s="21"/>
      <c r="BNN109" s="185"/>
      <c r="BNO109" s="21"/>
      <c r="BNP109" s="136"/>
      <c r="BNQ109" s="19"/>
      <c r="BNR109" s="20"/>
      <c r="BNS109" s="21"/>
      <c r="BNT109" s="185"/>
      <c r="BNU109" s="21"/>
      <c r="BNV109" s="19"/>
      <c r="BNW109" s="20"/>
      <c r="BNX109" s="21"/>
      <c r="BNY109" s="185"/>
      <c r="BNZ109" s="21"/>
      <c r="BOA109" s="136"/>
      <c r="BOB109" s="19"/>
      <c r="BOC109" s="20"/>
      <c r="BOD109" s="21"/>
      <c r="BOE109" s="185"/>
      <c r="BOF109" s="21"/>
      <c r="BOG109" s="19"/>
      <c r="BOH109" s="20"/>
      <c r="BOI109" s="21"/>
      <c r="BOJ109" s="185"/>
      <c r="BOK109" s="21"/>
      <c r="BOL109" s="136"/>
      <c r="BOM109" s="19"/>
      <c r="BON109" s="20"/>
      <c r="BOO109" s="21"/>
      <c r="BOP109" s="185"/>
      <c r="BOQ109" s="21"/>
      <c r="BOR109" s="19"/>
      <c r="BOS109" s="20"/>
      <c r="BOT109" s="21"/>
      <c r="BOU109" s="185"/>
      <c r="BOV109" s="21"/>
      <c r="BOW109" s="136"/>
      <c r="BOX109" s="19"/>
      <c r="BOY109" s="20"/>
      <c r="BOZ109" s="21"/>
      <c r="BPA109" s="185"/>
      <c r="BPB109" s="21"/>
      <c r="BPC109" s="19"/>
      <c r="BPD109" s="20"/>
      <c r="BPE109" s="21"/>
      <c r="BPF109" s="185"/>
      <c r="BPG109" s="21"/>
      <c r="BPH109" s="136"/>
      <c r="BPI109" s="19"/>
      <c r="BPJ109" s="20"/>
      <c r="BPK109" s="21"/>
      <c r="BPL109" s="185"/>
      <c r="BPM109" s="21"/>
      <c r="BPN109" s="19"/>
      <c r="BPO109" s="20"/>
      <c r="BPP109" s="21"/>
      <c r="BPQ109" s="185"/>
      <c r="BPR109" s="21"/>
      <c r="BPS109" s="136"/>
      <c r="BPT109" s="19"/>
      <c r="BPU109" s="20"/>
      <c r="BPV109" s="21"/>
      <c r="BPW109" s="185"/>
      <c r="BPX109" s="21"/>
      <c r="BPY109" s="19"/>
      <c r="BPZ109" s="20"/>
      <c r="BQA109" s="21"/>
      <c r="BQB109" s="185"/>
      <c r="BQC109" s="21"/>
      <c r="BQD109" s="136"/>
      <c r="BQE109" s="19"/>
      <c r="BQF109" s="20"/>
      <c r="BQG109" s="21"/>
      <c r="BQH109" s="185"/>
      <c r="BQI109" s="21"/>
      <c r="BQJ109" s="19"/>
      <c r="BQK109" s="20"/>
      <c r="BQL109" s="21"/>
      <c r="BQM109" s="185"/>
      <c r="BQN109" s="21"/>
      <c r="BQO109" s="136"/>
      <c r="BQP109" s="19"/>
      <c r="BQQ109" s="20"/>
      <c r="BQR109" s="21"/>
      <c r="BQS109" s="185"/>
      <c r="BQT109" s="21"/>
      <c r="BQU109" s="19"/>
      <c r="BQV109" s="20"/>
      <c r="BQW109" s="21"/>
      <c r="BQX109" s="185"/>
      <c r="BQY109" s="21"/>
      <c r="BQZ109" s="136"/>
      <c r="BRA109" s="19"/>
      <c r="BRB109" s="20"/>
      <c r="BRC109" s="21"/>
      <c r="BRD109" s="185"/>
      <c r="BRE109" s="21"/>
      <c r="BRF109" s="19"/>
      <c r="BRG109" s="20"/>
      <c r="BRH109" s="21"/>
      <c r="BRI109" s="185"/>
      <c r="BRJ109" s="21"/>
      <c r="BRK109" s="136"/>
      <c r="BRL109" s="19"/>
      <c r="BRM109" s="20"/>
      <c r="BRN109" s="21"/>
      <c r="BRO109" s="185"/>
      <c r="BRP109" s="21"/>
      <c r="BRQ109" s="19"/>
      <c r="BRR109" s="20"/>
      <c r="BRS109" s="21"/>
      <c r="BRT109" s="185"/>
      <c r="BRU109" s="21"/>
      <c r="BRV109" s="136"/>
      <c r="BRW109" s="19"/>
      <c r="BRX109" s="20"/>
      <c r="BRY109" s="21"/>
      <c r="BRZ109" s="185"/>
      <c r="BSA109" s="21"/>
      <c r="BSB109" s="19"/>
      <c r="BSC109" s="20"/>
      <c r="BSD109" s="21"/>
      <c r="BSE109" s="185"/>
      <c r="BSF109" s="21"/>
      <c r="BSG109" s="136"/>
      <c r="BSH109" s="19"/>
      <c r="BSI109" s="20"/>
      <c r="BSJ109" s="21"/>
      <c r="BSK109" s="185"/>
      <c r="BSL109" s="21"/>
      <c r="BSM109" s="19"/>
      <c r="BSN109" s="20"/>
      <c r="BSO109" s="21"/>
      <c r="BSP109" s="185"/>
      <c r="BSQ109" s="21"/>
      <c r="BSR109" s="136"/>
      <c r="BSS109" s="19"/>
      <c r="BST109" s="20"/>
      <c r="BSU109" s="21"/>
      <c r="BSV109" s="185"/>
      <c r="BSW109" s="21"/>
      <c r="BSX109" s="19"/>
      <c r="BSY109" s="20"/>
      <c r="BSZ109" s="21"/>
      <c r="BTA109" s="185"/>
      <c r="BTB109" s="21"/>
      <c r="BTC109" s="136"/>
      <c r="BTD109" s="19"/>
      <c r="BTE109" s="20"/>
      <c r="BTF109" s="21"/>
      <c r="BTG109" s="185"/>
      <c r="BTH109" s="21"/>
      <c r="BTI109" s="19"/>
      <c r="BTJ109" s="20"/>
      <c r="BTK109" s="21"/>
      <c r="BTL109" s="185"/>
      <c r="BTM109" s="21"/>
      <c r="BTN109" s="136"/>
      <c r="BTO109" s="19"/>
      <c r="BTP109" s="20"/>
      <c r="BTQ109" s="21"/>
      <c r="BTR109" s="185"/>
      <c r="BTS109" s="21"/>
      <c r="BTT109" s="19"/>
      <c r="BTU109" s="20"/>
      <c r="BTV109" s="21"/>
      <c r="BTW109" s="185"/>
      <c r="BTX109" s="21"/>
      <c r="BTY109" s="136"/>
      <c r="BTZ109" s="19"/>
      <c r="BUA109" s="20"/>
      <c r="BUB109" s="21"/>
      <c r="BUC109" s="185"/>
      <c r="BUD109" s="21"/>
      <c r="BUE109" s="19"/>
      <c r="BUF109" s="20"/>
      <c r="BUG109" s="21"/>
      <c r="BUH109" s="185"/>
      <c r="BUI109" s="21"/>
      <c r="BUJ109" s="136"/>
      <c r="BUK109" s="19"/>
      <c r="BUL109" s="20"/>
      <c r="BUM109" s="21"/>
      <c r="BUN109" s="185"/>
      <c r="BUO109" s="21"/>
      <c r="BUP109" s="19"/>
      <c r="BUQ109" s="20"/>
      <c r="BUR109" s="21"/>
      <c r="BUS109" s="185"/>
      <c r="BUT109" s="21"/>
      <c r="BUU109" s="136"/>
      <c r="BUV109" s="19"/>
      <c r="BUW109" s="20"/>
      <c r="BUX109" s="21"/>
      <c r="BUY109" s="185"/>
      <c r="BUZ109" s="21"/>
      <c r="BVA109" s="19"/>
      <c r="BVB109" s="20"/>
      <c r="BVC109" s="21"/>
      <c r="BVD109" s="185"/>
      <c r="BVE109" s="21"/>
      <c r="BVF109" s="136"/>
      <c r="BVG109" s="19"/>
      <c r="BVH109" s="20"/>
      <c r="BVI109" s="21"/>
      <c r="BVJ109" s="185"/>
      <c r="BVK109" s="21"/>
      <c r="BVL109" s="19"/>
      <c r="BVM109" s="20"/>
      <c r="BVN109" s="21"/>
      <c r="BVO109" s="185"/>
      <c r="BVP109" s="21"/>
      <c r="BVQ109" s="136"/>
      <c r="BVR109" s="19"/>
      <c r="BVS109" s="20"/>
      <c r="BVT109" s="21"/>
      <c r="BVU109" s="185"/>
      <c r="BVV109" s="21"/>
      <c r="BVW109" s="19"/>
      <c r="BVX109" s="20"/>
      <c r="BVY109" s="21"/>
      <c r="BVZ109" s="185"/>
      <c r="BWA109" s="21"/>
      <c r="BWB109" s="136"/>
      <c r="BWC109" s="19"/>
      <c r="BWD109" s="20"/>
      <c r="BWE109" s="21"/>
      <c r="BWF109" s="185"/>
      <c r="BWG109" s="21"/>
      <c r="BWH109" s="19"/>
      <c r="BWI109" s="20"/>
      <c r="BWJ109" s="21"/>
      <c r="BWK109" s="185"/>
      <c r="BWL109" s="21"/>
      <c r="BWM109" s="136"/>
      <c r="BWN109" s="19"/>
      <c r="BWO109" s="20"/>
      <c r="BWP109" s="21"/>
      <c r="BWQ109" s="185"/>
      <c r="BWR109" s="21"/>
      <c r="BWS109" s="19"/>
      <c r="BWT109" s="20"/>
      <c r="BWU109" s="21"/>
      <c r="BWV109" s="185"/>
      <c r="BWW109" s="21"/>
      <c r="BWX109" s="136"/>
      <c r="BWY109" s="19"/>
      <c r="BWZ109" s="20"/>
      <c r="BXA109" s="21"/>
      <c r="BXB109" s="185"/>
      <c r="BXC109" s="21"/>
      <c r="BXD109" s="19"/>
      <c r="BXE109" s="20"/>
      <c r="BXF109" s="21"/>
      <c r="BXG109" s="185"/>
      <c r="BXH109" s="21"/>
      <c r="BXI109" s="136"/>
      <c r="BXJ109" s="19"/>
      <c r="BXK109" s="20"/>
      <c r="BXL109" s="21"/>
      <c r="BXM109" s="185"/>
      <c r="BXN109" s="21"/>
      <c r="BXO109" s="19"/>
      <c r="BXP109" s="20"/>
      <c r="BXQ109" s="21"/>
      <c r="BXR109" s="185"/>
      <c r="BXS109" s="21"/>
      <c r="BXT109" s="136"/>
      <c r="BXU109" s="19"/>
      <c r="BXV109" s="20"/>
      <c r="BXW109" s="21"/>
      <c r="BXX109" s="185"/>
      <c r="BXY109" s="21"/>
      <c r="BXZ109" s="19"/>
      <c r="BYA109" s="20"/>
      <c r="BYB109" s="21"/>
      <c r="BYC109" s="185"/>
      <c r="BYD109" s="21"/>
      <c r="BYE109" s="136"/>
      <c r="BYF109" s="19"/>
      <c r="BYG109" s="20"/>
      <c r="BYH109" s="21"/>
      <c r="BYI109" s="185"/>
      <c r="BYJ109" s="21"/>
      <c r="BYK109" s="19"/>
      <c r="BYL109" s="20"/>
      <c r="BYM109" s="21"/>
      <c r="BYN109" s="185"/>
      <c r="BYO109" s="21"/>
      <c r="BYP109" s="136"/>
      <c r="BYQ109" s="19"/>
      <c r="BYR109" s="20"/>
      <c r="BYS109" s="21"/>
      <c r="BYT109" s="185"/>
      <c r="BYU109" s="21"/>
      <c r="BYV109" s="19"/>
      <c r="BYW109" s="20"/>
      <c r="BYX109" s="21"/>
      <c r="BYY109" s="185"/>
      <c r="BYZ109" s="21"/>
      <c r="BZA109" s="136"/>
      <c r="BZB109" s="19"/>
      <c r="BZC109" s="20"/>
      <c r="BZD109" s="21"/>
      <c r="BZE109" s="185"/>
      <c r="BZF109" s="21"/>
      <c r="BZG109" s="19"/>
      <c r="BZH109" s="20"/>
      <c r="BZI109" s="21"/>
      <c r="BZJ109" s="185"/>
      <c r="BZK109" s="21"/>
      <c r="BZL109" s="136"/>
      <c r="BZM109" s="19"/>
      <c r="BZN109" s="20"/>
      <c r="BZO109" s="21"/>
      <c r="BZP109" s="185"/>
      <c r="BZQ109" s="21"/>
      <c r="BZR109" s="19"/>
      <c r="BZS109" s="20"/>
      <c r="BZT109" s="21"/>
      <c r="BZU109" s="185"/>
      <c r="BZV109" s="21"/>
      <c r="BZW109" s="136"/>
      <c r="BZX109" s="19"/>
      <c r="BZY109" s="20"/>
      <c r="BZZ109" s="21"/>
      <c r="CAA109" s="185"/>
      <c r="CAB109" s="21"/>
      <c r="CAC109" s="19"/>
      <c r="CAD109" s="20"/>
      <c r="CAE109" s="21"/>
      <c r="CAF109" s="185"/>
      <c r="CAG109" s="21"/>
      <c r="CAH109" s="136"/>
      <c r="CAI109" s="19"/>
      <c r="CAJ109" s="20"/>
      <c r="CAK109" s="21"/>
      <c r="CAL109" s="185"/>
      <c r="CAM109" s="21"/>
      <c r="CAN109" s="19"/>
      <c r="CAO109" s="20"/>
      <c r="CAP109" s="21"/>
      <c r="CAQ109" s="185"/>
      <c r="CAR109" s="21"/>
      <c r="CAS109" s="136"/>
      <c r="CAT109" s="19"/>
      <c r="CAU109" s="20"/>
      <c r="CAV109" s="21"/>
      <c r="CAW109" s="185"/>
      <c r="CAX109" s="21"/>
      <c r="CAY109" s="19"/>
      <c r="CAZ109" s="20"/>
      <c r="CBA109" s="21"/>
      <c r="CBB109" s="185"/>
      <c r="CBC109" s="21"/>
      <c r="CBD109" s="136"/>
      <c r="CBE109" s="19"/>
      <c r="CBF109" s="20"/>
      <c r="CBG109" s="21"/>
      <c r="CBH109" s="185"/>
      <c r="CBI109" s="21"/>
      <c r="CBJ109" s="19"/>
      <c r="CBK109" s="20"/>
      <c r="CBL109" s="21"/>
      <c r="CBM109" s="185"/>
      <c r="CBN109" s="21"/>
      <c r="CBO109" s="136"/>
      <c r="CBP109" s="19"/>
      <c r="CBQ109" s="20"/>
      <c r="CBR109" s="21"/>
      <c r="CBS109" s="185"/>
      <c r="CBT109" s="21"/>
      <c r="CBU109" s="19"/>
      <c r="CBV109" s="20"/>
      <c r="CBW109" s="21"/>
      <c r="CBX109" s="185"/>
      <c r="CBY109" s="21"/>
      <c r="CBZ109" s="136"/>
      <c r="CCA109" s="19"/>
      <c r="CCB109" s="20"/>
      <c r="CCC109" s="21"/>
      <c r="CCD109" s="185"/>
      <c r="CCE109" s="21"/>
      <c r="CCF109" s="19"/>
      <c r="CCG109" s="20"/>
      <c r="CCH109" s="21"/>
      <c r="CCI109" s="185"/>
      <c r="CCJ109" s="21"/>
      <c r="CCK109" s="136"/>
      <c r="CCL109" s="19"/>
      <c r="CCM109" s="20"/>
      <c r="CCN109" s="21"/>
      <c r="CCO109" s="185"/>
      <c r="CCP109" s="21"/>
      <c r="CCQ109" s="19"/>
      <c r="CCR109" s="20"/>
      <c r="CCS109" s="21"/>
      <c r="CCT109" s="185"/>
      <c r="CCU109" s="21"/>
      <c r="CCV109" s="136"/>
      <c r="CCW109" s="19"/>
      <c r="CCX109" s="20"/>
      <c r="CCY109" s="21"/>
      <c r="CCZ109" s="185"/>
      <c r="CDA109" s="21"/>
      <c r="CDB109" s="19"/>
      <c r="CDC109" s="20"/>
      <c r="CDD109" s="21"/>
      <c r="CDE109" s="185"/>
      <c r="CDF109" s="21"/>
      <c r="CDG109" s="136"/>
      <c r="CDH109" s="19"/>
      <c r="CDI109" s="20"/>
      <c r="CDJ109" s="21"/>
      <c r="CDK109" s="185"/>
      <c r="CDL109" s="21"/>
      <c r="CDM109" s="19"/>
      <c r="CDN109" s="20"/>
      <c r="CDO109" s="21"/>
      <c r="CDP109" s="185"/>
      <c r="CDQ109" s="21"/>
      <c r="CDR109" s="136"/>
      <c r="CDS109" s="19"/>
      <c r="CDT109" s="20"/>
      <c r="CDU109" s="21"/>
      <c r="CDV109" s="185"/>
      <c r="CDW109" s="21"/>
      <c r="CDX109" s="19"/>
      <c r="CDY109" s="20"/>
      <c r="CDZ109" s="21"/>
      <c r="CEA109" s="185"/>
      <c r="CEB109" s="21"/>
      <c r="CEC109" s="136"/>
      <c r="CED109" s="19"/>
      <c r="CEE109" s="20"/>
      <c r="CEF109" s="21"/>
      <c r="CEG109" s="185"/>
      <c r="CEH109" s="21"/>
      <c r="CEI109" s="19"/>
      <c r="CEJ109" s="20"/>
      <c r="CEK109" s="21"/>
      <c r="CEL109" s="185"/>
      <c r="CEM109" s="21"/>
      <c r="CEN109" s="136"/>
      <c r="CEO109" s="19"/>
      <c r="CEP109" s="20"/>
      <c r="CEQ109" s="21"/>
      <c r="CER109" s="185"/>
      <c r="CES109" s="21"/>
      <c r="CET109" s="19"/>
      <c r="CEU109" s="20"/>
      <c r="CEV109" s="21"/>
      <c r="CEW109" s="185"/>
      <c r="CEX109" s="21"/>
      <c r="CEY109" s="136"/>
      <c r="CEZ109" s="19"/>
      <c r="CFA109" s="20"/>
      <c r="CFB109" s="21"/>
      <c r="CFC109" s="185"/>
      <c r="CFD109" s="21"/>
      <c r="CFE109" s="19"/>
      <c r="CFF109" s="20"/>
      <c r="CFG109" s="21"/>
      <c r="CFH109" s="185"/>
      <c r="CFI109" s="21"/>
      <c r="CFJ109" s="136"/>
      <c r="CFK109" s="19"/>
      <c r="CFL109" s="20"/>
      <c r="CFM109" s="21"/>
      <c r="CFN109" s="185"/>
      <c r="CFO109" s="21"/>
      <c r="CFP109" s="19"/>
      <c r="CFQ109" s="20"/>
      <c r="CFR109" s="21"/>
      <c r="CFS109" s="185"/>
      <c r="CFT109" s="21"/>
      <c r="CFU109" s="136"/>
      <c r="CFV109" s="19"/>
      <c r="CFW109" s="20"/>
      <c r="CFX109" s="21"/>
      <c r="CFY109" s="185"/>
      <c r="CFZ109" s="21"/>
      <c r="CGA109" s="19"/>
      <c r="CGB109" s="20"/>
      <c r="CGC109" s="21"/>
      <c r="CGD109" s="185"/>
      <c r="CGE109" s="21"/>
      <c r="CGF109" s="136"/>
      <c r="CGG109" s="19"/>
      <c r="CGH109" s="20"/>
      <c r="CGI109" s="21"/>
      <c r="CGJ109" s="185"/>
      <c r="CGK109" s="21"/>
      <c r="CGL109" s="19"/>
      <c r="CGM109" s="20"/>
      <c r="CGN109" s="21"/>
      <c r="CGO109" s="185"/>
      <c r="CGP109" s="21"/>
      <c r="CGQ109" s="136"/>
      <c r="CGR109" s="19"/>
      <c r="CGS109" s="20"/>
      <c r="CGT109" s="21"/>
      <c r="CGU109" s="185"/>
      <c r="CGV109" s="21"/>
      <c r="CGW109" s="19"/>
      <c r="CGX109" s="20"/>
      <c r="CGY109" s="21"/>
      <c r="CGZ109" s="185"/>
      <c r="CHA109" s="21"/>
      <c r="CHB109" s="136"/>
      <c r="CHC109" s="19"/>
      <c r="CHD109" s="20"/>
      <c r="CHE109" s="21"/>
      <c r="CHF109" s="185"/>
      <c r="CHG109" s="21"/>
      <c r="CHH109" s="19"/>
      <c r="CHI109" s="20"/>
      <c r="CHJ109" s="21"/>
      <c r="CHK109" s="185"/>
      <c r="CHL109" s="21"/>
      <c r="CHM109" s="136"/>
      <c r="CHN109" s="19"/>
      <c r="CHO109" s="20"/>
      <c r="CHP109" s="21"/>
      <c r="CHQ109" s="185"/>
      <c r="CHR109" s="21"/>
      <c r="CHS109" s="19"/>
      <c r="CHT109" s="20"/>
      <c r="CHU109" s="21"/>
      <c r="CHV109" s="185"/>
      <c r="CHW109" s="21"/>
      <c r="CHX109" s="136"/>
      <c r="CHY109" s="19"/>
      <c r="CHZ109" s="20"/>
      <c r="CIA109" s="21"/>
      <c r="CIB109" s="185"/>
      <c r="CIC109" s="21"/>
      <c r="CID109" s="19"/>
      <c r="CIE109" s="20"/>
      <c r="CIF109" s="21"/>
      <c r="CIG109" s="185"/>
      <c r="CIH109" s="21"/>
      <c r="CII109" s="136"/>
      <c r="CIJ109" s="19"/>
      <c r="CIK109" s="20"/>
      <c r="CIL109" s="21"/>
      <c r="CIM109" s="185"/>
      <c r="CIN109" s="21"/>
      <c r="CIO109" s="19"/>
      <c r="CIP109" s="20"/>
      <c r="CIQ109" s="21"/>
      <c r="CIR109" s="185"/>
      <c r="CIS109" s="21"/>
      <c r="CIT109" s="136"/>
      <c r="CIU109" s="19"/>
      <c r="CIV109" s="20"/>
      <c r="CIW109" s="21"/>
      <c r="CIX109" s="185"/>
      <c r="CIY109" s="21"/>
      <c r="CIZ109" s="19"/>
      <c r="CJA109" s="20"/>
      <c r="CJB109" s="21"/>
      <c r="CJC109" s="185"/>
      <c r="CJD109" s="21"/>
      <c r="CJE109" s="136"/>
      <c r="CJF109" s="19"/>
      <c r="CJG109" s="20"/>
      <c r="CJH109" s="21"/>
      <c r="CJI109" s="185"/>
      <c r="CJJ109" s="21"/>
      <c r="CJK109" s="19"/>
      <c r="CJL109" s="20"/>
      <c r="CJM109" s="21"/>
      <c r="CJN109" s="185"/>
      <c r="CJO109" s="21"/>
      <c r="CJP109" s="136"/>
      <c r="CJQ109" s="19"/>
      <c r="CJR109" s="20"/>
      <c r="CJS109" s="21"/>
      <c r="CJT109" s="185"/>
      <c r="CJU109" s="21"/>
      <c r="CJV109" s="19"/>
      <c r="CJW109" s="20"/>
      <c r="CJX109" s="21"/>
      <c r="CJY109" s="185"/>
      <c r="CJZ109" s="21"/>
      <c r="CKA109" s="136"/>
      <c r="CKB109" s="19"/>
      <c r="CKC109" s="20"/>
      <c r="CKD109" s="21"/>
      <c r="CKE109" s="185"/>
      <c r="CKF109" s="21"/>
      <c r="CKG109" s="19"/>
      <c r="CKH109" s="20"/>
      <c r="CKI109" s="21"/>
      <c r="CKJ109" s="185"/>
      <c r="CKK109" s="21"/>
      <c r="CKL109" s="136"/>
      <c r="CKM109" s="19"/>
      <c r="CKN109" s="20"/>
      <c r="CKO109" s="21"/>
      <c r="CKP109" s="185"/>
      <c r="CKQ109" s="21"/>
      <c r="CKR109" s="19"/>
      <c r="CKS109" s="20"/>
      <c r="CKT109" s="21"/>
      <c r="CKU109" s="185"/>
      <c r="CKV109" s="21"/>
      <c r="CKW109" s="136"/>
      <c r="CKX109" s="19"/>
      <c r="CKY109" s="20"/>
      <c r="CKZ109" s="21"/>
      <c r="CLA109" s="185"/>
      <c r="CLB109" s="21"/>
      <c r="CLC109" s="19"/>
      <c r="CLD109" s="20"/>
      <c r="CLE109" s="21"/>
      <c r="CLF109" s="185"/>
      <c r="CLG109" s="21"/>
      <c r="CLH109" s="136"/>
      <c r="CLI109" s="19"/>
      <c r="CLJ109" s="20"/>
      <c r="CLK109" s="21"/>
      <c r="CLL109" s="185"/>
      <c r="CLM109" s="21"/>
      <c r="CLN109" s="19"/>
      <c r="CLO109" s="20"/>
      <c r="CLP109" s="21"/>
      <c r="CLQ109" s="185"/>
      <c r="CLR109" s="21"/>
      <c r="CLS109" s="136"/>
      <c r="CLT109" s="19"/>
      <c r="CLU109" s="20"/>
      <c r="CLV109" s="21"/>
      <c r="CLW109" s="185"/>
      <c r="CLX109" s="21"/>
      <c r="CLY109" s="19"/>
      <c r="CLZ109" s="20"/>
      <c r="CMA109" s="21"/>
      <c r="CMB109" s="185"/>
      <c r="CMC109" s="21"/>
      <c r="CMD109" s="136"/>
      <c r="CME109" s="19"/>
      <c r="CMF109" s="20"/>
      <c r="CMG109" s="21"/>
      <c r="CMH109" s="185"/>
      <c r="CMI109" s="21"/>
      <c r="CMJ109" s="19"/>
      <c r="CMK109" s="20"/>
      <c r="CML109" s="21"/>
      <c r="CMM109" s="185"/>
      <c r="CMN109" s="21"/>
      <c r="CMO109" s="136"/>
      <c r="CMP109" s="19"/>
      <c r="CMQ109" s="20"/>
      <c r="CMR109" s="21"/>
      <c r="CMS109" s="185"/>
      <c r="CMT109" s="21"/>
      <c r="CMU109" s="19"/>
      <c r="CMV109" s="20"/>
      <c r="CMW109" s="21"/>
      <c r="CMX109" s="185"/>
      <c r="CMY109" s="21"/>
      <c r="CMZ109" s="136"/>
      <c r="CNA109" s="19"/>
      <c r="CNB109" s="20"/>
      <c r="CNC109" s="21"/>
      <c r="CND109" s="185"/>
      <c r="CNE109" s="21"/>
      <c r="CNF109" s="19"/>
      <c r="CNG109" s="20"/>
      <c r="CNH109" s="21"/>
      <c r="CNI109" s="185"/>
      <c r="CNJ109" s="21"/>
      <c r="CNK109" s="136"/>
      <c r="CNL109" s="19"/>
      <c r="CNM109" s="20"/>
      <c r="CNN109" s="21"/>
      <c r="CNO109" s="185"/>
      <c r="CNP109" s="21"/>
      <c r="CNQ109" s="19"/>
      <c r="CNR109" s="20"/>
      <c r="CNS109" s="21"/>
      <c r="CNT109" s="185"/>
      <c r="CNU109" s="21"/>
      <c r="CNV109" s="136"/>
      <c r="CNW109" s="19"/>
      <c r="CNX109" s="20"/>
      <c r="CNY109" s="21"/>
      <c r="CNZ109" s="185"/>
      <c r="COA109" s="21"/>
      <c r="COB109" s="19"/>
      <c r="COC109" s="20"/>
      <c r="COD109" s="21"/>
      <c r="COE109" s="185"/>
      <c r="COF109" s="21"/>
      <c r="COG109" s="136"/>
      <c r="COH109" s="19"/>
      <c r="COI109" s="20"/>
      <c r="COJ109" s="21"/>
      <c r="COK109" s="185"/>
      <c r="COL109" s="21"/>
      <c r="COM109" s="19"/>
      <c r="CON109" s="20"/>
      <c r="COO109" s="21"/>
      <c r="COP109" s="185"/>
      <c r="COQ109" s="21"/>
      <c r="COR109" s="136"/>
      <c r="COS109" s="19"/>
      <c r="COT109" s="20"/>
      <c r="COU109" s="21"/>
      <c r="COV109" s="185"/>
      <c r="COW109" s="21"/>
      <c r="COX109" s="19"/>
      <c r="COY109" s="20"/>
      <c r="COZ109" s="21"/>
      <c r="CPA109" s="185"/>
      <c r="CPB109" s="21"/>
      <c r="CPC109" s="136"/>
      <c r="CPD109" s="19"/>
      <c r="CPE109" s="20"/>
      <c r="CPF109" s="21"/>
      <c r="CPG109" s="185"/>
      <c r="CPH109" s="21"/>
      <c r="CPI109" s="19"/>
      <c r="CPJ109" s="20"/>
      <c r="CPK109" s="21"/>
      <c r="CPL109" s="185"/>
      <c r="CPM109" s="21"/>
      <c r="CPN109" s="136"/>
      <c r="CPO109" s="19"/>
      <c r="CPP109" s="20"/>
      <c r="CPQ109" s="21"/>
      <c r="CPR109" s="185"/>
      <c r="CPS109" s="21"/>
      <c r="CPT109" s="19"/>
      <c r="CPU109" s="20"/>
      <c r="CPV109" s="21"/>
      <c r="CPW109" s="185"/>
      <c r="CPX109" s="21"/>
      <c r="CPY109" s="136"/>
      <c r="CPZ109" s="19"/>
      <c r="CQA109" s="20"/>
      <c r="CQB109" s="21"/>
      <c r="CQC109" s="185"/>
      <c r="CQD109" s="21"/>
      <c r="CQE109" s="19"/>
      <c r="CQF109" s="20"/>
      <c r="CQG109" s="21"/>
      <c r="CQH109" s="185"/>
      <c r="CQI109" s="21"/>
      <c r="CQJ109" s="136"/>
      <c r="CQK109" s="19"/>
      <c r="CQL109" s="20"/>
      <c r="CQM109" s="21"/>
      <c r="CQN109" s="185"/>
      <c r="CQO109" s="21"/>
      <c r="CQP109" s="19"/>
      <c r="CQQ109" s="20"/>
      <c r="CQR109" s="21"/>
      <c r="CQS109" s="185"/>
      <c r="CQT109" s="21"/>
      <c r="CQU109" s="136"/>
      <c r="CQV109" s="19"/>
      <c r="CQW109" s="20"/>
      <c r="CQX109" s="21"/>
      <c r="CQY109" s="185"/>
      <c r="CQZ109" s="21"/>
      <c r="CRA109" s="19"/>
      <c r="CRB109" s="20"/>
      <c r="CRC109" s="21"/>
      <c r="CRD109" s="185"/>
      <c r="CRE109" s="21"/>
      <c r="CRF109" s="136"/>
      <c r="CRG109" s="19"/>
      <c r="CRH109" s="20"/>
      <c r="CRI109" s="21"/>
      <c r="CRJ109" s="185"/>
      <c r="CRK109" s="21"/>
      <c r="CRL109" s="19"/>
      <c r="CRM109" s="20"/>
      <c r="CRN109" s="21"/>
      <c r="CRO109" s="185"/>
      <c r="CRP109" s="21"/>
      <c r="CRQ109" s="136"/>
      <c r="CRR109" s="19"/>
      <c r="CRS109" s="20"/>
      <c r="CRT109" s="21"/>
      <c r="CRU109" s="185"/>
      <c r="CRV109" s="21"/>
      <c r="CRW109" s="19"/>
      <c r="CRX109" s="20"/>
      <c r="CRY109" s="21"/>
      <c r="CRZ109" s="185"/>
      <c r="CSA109" s="21"/>
      <c r="CSB109" s="136"/>
      <c r="CSC109" s="19"/>
      <c r="CSD109" s="20"/>
      <c r="CSE109" s="21"/>
      <c r="CSF109" s="185"/>
      <c r="CSG109" s="21"/>
      <c r="CSH109" s="19"/>
      <c r="CSI109" s="20"/>
      <c r="CSJ109" s="21"/>
      <c r="CSK109" s="185"/>
      <c r="CSL109" s="21"/>
      <c r="CSM109" s="136"/>
      <c r="CSN109" s="19"/>
      <c r="CSO109" s="20"/>
      <c r="CSP109" s="21"/>
      <c r="CSQ109" s="185"/>
      <c r="CSR109" s="21"/>
      <c r="CSS109" s="19"/>
      <c r="CST109" s="20"/>
      <c r="CSU109" s="21"/>
      <c r="CSV109" s="185"/>
      <c r="CSW109" s="21"/>
      <c r="CSX109" s="136"/>
      <c r="CSY109" s="19"/>
      <c r="CSZ109" s="20"/>
      <c r="CTA109" s="21"/>
      <c r="CTB109" s="185"/>
      <c r="CTC109" s="21"/>
      <c r="CTD109" s="19"/>
      <c r="CTE109" s="20"/>
      <c r="CTF109" s="21"/>
      <c r="CTG109" s="185"/>
      <c r="CTH109" s="21"/>
      <c r="CTI109" s="136"/>
      <c r="CTJ109" s="19"/>
      <c r="CTK109" s="20"/>
      <c r="CTL109" s="21"/>
      <c r="CTM109" s="185"/>
      <c r="CTN109" s="21"/>
      <c r="CTO109" s="19"/>
      <c r="CTP109" s="20"/>
      <c r="CTQ109" s="21"/>
      <c r="CTR109" s="185"/>
      <c r="CTS109" s="21"/>
      <c r="CTT109" s="136"/>
      <c r="CTU109" s="19"/>
      <c r="CTV109" s="20"/>
      <c r="CTW109" s="21"/>
      <c r="CTX109" s="185"/>
      <c r="CTY109" s="21"/>
      <c r="CTZ109" s="19"/>
      <c r="CUA109" s="20"/>
      <c r="CUB109" s="21"/>
      <c r="CUC109" s="185"/>
      <c r="CUD109" s="21"/>
      <c r="CUE109" s="136"/>
      <c r="CUF109" s="19"/>
      <c r="CUG109" s="20"/>
      <c r="CUH109" s="21"/>
      <c r="CUI109" s="185"/>
      <c r="CUJ109" s="21"/>
      <c r="CUK109" s="19"/>
      <c r="CUL109" s="20"/>
      <c r="CUM109" s="21"/>
      <c r="CUN109" s="185"/>
      <c r="CUO109" s="21"/>
      <c r="CUP109" s="136"/>
      <c r="CUQ109" s="19"/>
      <c r="CUR109" s="20"/>
      <c r="CUS109" s="21"/>
      <c r="CUT109" s="185"/>
      <c r="CUU109" s="21"/>
      <c r="CUV109" s="19"/>
      <c r="CUW109" s="20"/>
      <c r="CUX109" s="21"/>
      <c r="CUY109" s="185"/>
      <c r="CUZ109" s="21"/>
      <c r="CVA109" s="136"/>
      <c r="CVB109" s="19"/>
      <c r="CVC109" s="20"/>
      <c r="CVD109" s="21"/>
      <c r="CVE109" s="185"/>
      <c r="CVF109" s="21"/>
      <c r="CVG109" s="19"/>
      <c r="CVH109" s="20"/>
      <c r="CVI109" s="21"/>
      <c r="CVJ109" s="185"/>
      <c r="CVK109" s="21"/>
      <c r="CVL109" s="136"/>
      <c r="CVM109" s="19"/>
      <c r="CVN109" s="20"/>
      <c r="CVO109" s="21"/>
      <c r="CVP109" s="185"/>
      <c r="CVQ109" s="21"/>
      <c r="CVR109" s="19"/>
      <c r="CVS109" s="20"/>
      <c r="CVT109" s="21"/>
      <c r="CVU109" s="185"/>
      <c r="CVV109" s="21"/>
      <c r="CVW109" s="136"/>
      <c r="CVX109" s="19"/>
      <c r="CVY109" s="20"/>
      <c r="CVZ109" s="21"/>
      <c r="CWA109" s="185"/>
      <c r="CWB109" s="21"/>
      <c r="CWC109" s="19"/>
      <c r="CWD109" s="20"/>
      <c r="CWE109" s="21"/>
      <c r="CWF109" s="185"/>
      <c r="CWG109" s="21"/>
      <c r="CWH109" s="136"/>
      <c r="CWI109" s="19"/>
      <c r="CWJ109" s="20"/>
      <c r="CWK109" s="21"/>
      <c r="CWL109" s="185"/>
      <c r="CWM109" s="21"/>
      <c r="CWN109" s="19"/>
      <c r="CWO109" s="20"/>
      <c r="CWP109" s="21"/>
      <c r="CWQ109" s="185"/>
      <c r="CWR109" s="21"/>
      <c r="CWS109" s="136"/>
      <c r="CWT109" s="19"/>
      <c r="CWU109" s="20"/>
      <c r="CWV109" s="21"/>
      <c r="CWW109" s="185"/>
      <c r="CWX109" s="21"/>
      <c r="CWY109" s="19"/>
      <c r="CWZ109" s="20"/>
      <c r="CXA109" s="21"/>
      <c r="CXB109" s="185"/>
      <c r="CXC109" s="21"/>
      <c r="CXD109" s="136"/>
      <c r="CXE109" s="19"/>
      <c r="CXF109" s="20"/>
      <c r="CXG109" s="21"/>
      <c r="CXH109" s="185"/>
      <c r="CXI109" s="21"/>
      <c r="CXJ109" s="19"/>
      <c r="CXK109" s="20"/>
      <c r="CXL109" s="21"/>
      <c r="CXM109" s="185"/>
      <c r="CXN109" s="21"/>
      <c r="CXO109" s="136"/>
      <c r="CXP109" s="19"/>
      <c r="CXQ109" s="20"/>
      <c r="CXR109" s="21"/>
      <c r="CXS109" s="185"/>
      <c r="CXT109" s="21"/>
      <c r="CXU109" s="19"/>
      <c r="CXV109" s="20"/>
      <c r="CXW109" s="21"/>
      <c r="CXX109" s="185"/>
      <c r="CXY109" s="21"/>
      <c r="CXZ109" s="136"/>
      <c r="CYA109" s="19"/>
      <c r="CYB109" s="20"/>
      <c r="CYC109" s="21"/>
      <c r="CYD109" s="185"/>
      <c r="CYE109" s="21"/>
      <c r="CYF109" s="19"/>
      <c r="CYG109" s="20"/>
      <c r="CYH109" s="21"/>
      <c r="CYI109" s="185"/>
      <c r="CYJ109" s="21"/>
      <c r="CYK109" s="136"/>
      <c r="CYL109" s="19"/>
      <c r="CYM109" s="20"/>
      <c r="CYN109" s="21"/>
      <c r="CYO109" s="185"/>
      <c r="CYP109" s="21"/>
      <c r="CYQ109" s="19"/>
      <c r="CYR109" s="20"/>
      <c r="CYS109" s="21"/>
      <c r="CYT109" s="185"/>
      <c r="CYU109" s="21"/>
      <c r="CYV109" s="136"/>
      <c r="CYW109" s="19"/>
      <c r="CYX109" s="20"/>
      <c r="CYY109" s="21"/>
      <c r="CYZ109" s="185"/>
      <c r="CZA109" s="21"/>
      <c r="CZB109" s="19"/>
      <c r="CZC109" s="20"/>
      <c r="CZD109" s="21"/>
      <c r="CZE109" s="185"/>
      <c r="CZF109" s="21"/>
      <c r="CZG109" s="136"/>
      <c r="CZH109" s="19"/>
      <c r="CZI109" s="20"/>
      <c r="CZJ109" s="21"/>
      <c r="CZK109" s="185"/>
      <c r="CZL109" s="21"/>
      <c r="CZM109" s="19"/>
      <c r="CZN109" s="20"/>
      <c r="CZO109" s="21"/>
      <c r="CZP109" s="185"/>
      <c r="CZQ109" s="21"/>
      <c r="CZR109" s="136"/>
      <c r="CZS109" s="19"/>
      <c r="CZT109" s="20"/>
      <c r="CZU109" s="21"/>
      <c r="CZV109" s="185"/>
      <c r="CZW109" s="21"/>
      <c r="CZX109" s="19"/>
      <c r="CZY109" s="20"/>
      <c r="CZZ109" s="21"/>
      <c r="DAA109" s="185"/>
      <c r="DAB109" s="21"/>
      <c r="DAC109" s="136"/>
      <c r="DAD109" s="19"/>
      <c r="DAE109" s="20"/>
      <c r="DAF109" s="21"/>
      <c r="DAG109" s="185"/>
      <c r="DAH109" s="21"/>
      <c r="DAI109" s="19"/>
      <c r="DAJ109" s="20"/>
      <c r="DAK109" s="21"/>
      <c r="DAL109" s="185"/>
      <c r="DAM109" s="21"/>
      <c r="DAN109" s="136"/>
      <c r="DAO109" s="19"/>
      <c r="DAP109" s="20"/>
      <c r="DAQ109" s="21"/>
      <c r="DAR109" s="185"/>
      <c r="DAS109" s="21"/>
      <c r="DAT109" s="19"/>
      <c r="DAU109" s="20"/>
      <c r="DAV109" s="21"/>
      <c r="DAW109" s="185"/>
      <c r="DAX109" s="21"/>
      <c r="DAY109" s="136"/>
      <c r="DAZ109" s="19"/>
      <c r="DBA109" s="20"/>
      <c r="DBB109" s="21"/>
      <c r="DBC109" s="185"/>
      <c r="DBD109" s="21"/>
      <c r="DBE109" s="19"/>
      <c r="DBF109" s="20"/>
      <c r="DBG109" s="21"/>
      <c r="DBH109" s="185"/>
      <c r="DBI109" s="21"/>
      <c r="DBJ109" s="136"/>
      <c r="DBK109" s="19"/>
      <c r="DBL109" s="20"/>
      <c r="DBM109" s="21"/>
      <c r="DBN109" s="185"/>
      <c r="DBO109" s="21"/>
      <c r="DBP109" s="19"/>
      <c r="DBQ109" s="20"/>
      <c r="DBR109" s="21"/>
      <c r="DBS109" s="185"/>
      <c r="DBT109" s="21"/>
      <c r="DBU109" s="136"/>
      <c r="DBV109" s="19"/>
      <c r="DBW109" s="20"/>
      <c r="DBX109" s="21"/>
      <c r="DBY109" s="185"/>
      <c r="DBZ109" s="21"/>
      <c r="DCA109" s="19"/>
      <c r="DCB109" s="20"/>
      <c r="DCC109" s="21"/>
      <c r="DCD109" s="185"/>
      <c r="DCE109" s="21"/>
      <c r="DCF109" s="136"/>
      <c r="DCG109" s="19"/>
      <c r="DCH109" s="20"/>
      <c r="DCI109" s="21"/>
      <c r="DCJ109" s="185"/>
      <c r="DCK109" s="21"/>
      <c r="DCL109" s="19"/>
      <c r="DCM109" s="20"/>
      <c r="DCN109" s="21"/>
      <c r="DCO109" s="185"/>
      <c r="DCP109" s="21"/>
      <c r="DCQ109" s="136"/>
      <c r="DCR109" s="19"/>
      <c r="DCS109" s="20"/>
      <c r="DCT109" s="21"/>
      <c r="DCU109" s="185"/>
      <c r="DCV109" s="21"/>
      <c r="DCW109" s="19"/>
      <c r="DCX109" s="20"/>
      <c r="DCY109" s="21"/>
      <c r="DCZ109" s="185"/>
      <c r="DDA109" s="21"/>
      <c r="DDB109" s="136"/>
      <c r="DDC109" s="19"/>
      <c r="DDD109" s="20"/>
      <c r="DDE109" s="21"/>
      <c r="DDF109" s="185"/>
      <c r="DDG109" s="21"/>
      <c r="DDH109" s="19"/>
      <c r="DDI109" s="20"/>
      <c r="DDJ109" s="21"/>
      <c r="DDK109" s="185"/>
      <c r="DDL109" s="21"/>
      <c r="DDM109" s="136"/>
      <c r="DDN109" s="19"/>
      <c r="DDO109" s="20"/>
      <c r="DDP109" s="21"/>
      <c r="DDQ109" s="185"/>
      <c r="DDR109" s="21"/>
      <c r="DDS109" s="19"/>
      <c r="DDT109" s="20"/>
      <c r="DDU109" s="21"/>
      <c r="DDV109" s="185"/>
      <c r="DDW109" s="21"/>
      <c r="DDX109" s="136"/>
      <c r="DDY109" s="19"/>
      <c r="DDZ109" s="20"/>
      <c r="DEA109" s="21"/>
      <c r="DEB109" s="185"/>
      <c r="DEC109" s="21"/>
      <c r="DED109" s="19"/>
      <c r="DEE109" s="20"/>
      <c r="DEF109" s="21"/>
      <c r="DEG109" s="185"/>
      <c r="DEH109" s="21"/>
      <c r="DEI109" s="136"/>
      <c r="DEJ109" s="19"/>
      <c r="DEK109" s="20"/>
      <c r="DEL109" s="21"/>
      <c r="DEM109" s="185"/>
      <c r="DEN109" s="21"/>
      <c r="DEO109" s="19"/>
      <c r="DEP109" s="20"/>
      <c r="DEQ109" s="21"/>
      <c r="DER109" s="185"/>
      <c r="DES109" s="21"/>
      <c r="DET109" s="136"/>
      <c r="DEU109" s="19"/>
      <c r="DEV109" s="20"/>
      <c r="DEW109" s="21"/>
      <c r="DEX109" s="185"/>
      <c r="DEY109" s="21"/>
      <c r="DEZ109" s="19"/>
      <c r="DFA109" s="20"/>
      <c r="DFB109" s="21"/>
      <c r="DFC109" s="185"/>
      <c r="DFD109" s="21"/>
      <c r="DFE109" s="136"/>
      <c r="DFF109" s="19"/>
      <c r="DFG109" s="20"/>
      <c r="DFH109" s="21"/>
      <c r="DFI109" s="185"/>
      <c r="DFJ109" s="21"/>
      <c r="DFK109" s="19"/>
      <c r="DFL109" s="20"/>
      <c r="DFM109" s="21"/>
      <c r="DFN109" s="185"/>
      <c r="DFO109" s="21"/>
      <c r="DFP109" s="136"/>
      <c r="DFQ109" s="19"/>
      <c r="DFR109" s="20"/>
      <c r="DFS109" s="21"/>
      <c r="DFT109" s="185"/>
      <c r="DFU109" s="21"/>
      <c r="DFV109" s="19"/>
      <c r="DFW109" s="20"/>
      <c r="DFX109" s="21"/>
      <c r="DFY109" s="185"/>
      <c r="DFZ109" s="21"/>
      <c r="DGA109" s="136"/>
      <c r="DGB109" s="19"/>
      <c r="DGC109" s="20"/>
      <c r="DGD109" s="21"/>
      <c r="DGE109" s="185"/>
      <c r="DGF109" s="21"/>
      <c r="DGG109" s="19"/>
      <c r="DGH109" s="20"/>
      <c r="DGI109" s="21"/>
      <c r="DGJ109" s="185"/>
      <c r="DGK109" s="21"/>
      <c r="DGL109" s="136"/>
      <c r="DGM109" s="19"/>
      <c r="DGN109" s="20"/>
      <c r="DGO109" s="21"/>
      <c r="DGP109" s="185"/>
      <c r="DGQ109" s="21"/>
      <c r="DGR109" s="19"/>
      <c r="DGS109" s="20"/>
      <c r="DGT109" s="21"/>
      <c r="DGU109" s="185"/>
      <c r="DGV109" s="21"/>
      <c r="DGW109" s="136"/>
      <c r="DGX109" s="19"/>
      <c r="DGY109" s="20"/>
      <c r="DGZ109" s="21"/>
      <c r="DHA109" s="185"/>
      <c r="DHB109" s="21"/>
      <c r="DHC109" s="19"/>
      <c r="DHD109" s="20"/>
      <c r="DHE109" s="21"/>
      <c r="DHF109" s="185"/>
      <c r="DHG109" s="21"/>
      <c r="DHH109" s="136"/>
      <c r="DHI109" s="19"/>
      <c r="DHJ109" s="20"/>
      <c r="DHK109" s="21"/>
      <c r="DHL109" s="185"/>
      <c r="DHM109" s="21"/>
      <c r="DHN109" s="19"/>
      <c r="DHO109" s="20"/>
      <c r="DHP109" s="21"/>
      <c r="DHQ109" s="185"/>
      <c r="DHR109" s="21"/>
      <c r="DHS109" s="136"/>
      <c r="DHT109" s="19"/>
      <c r="DHU109" s="20"/>
      <c r="DHV109" s="21"/>
      <c r="DHW109" s="185"/>
      <c r="DHX109" s="21"/>
      <c r="DHY109" s="19"/>
      <c r="DHZ109" s="20"/>
      <c r="DIA109" s="21"/>
      <c r="DIB109" s="185"/>
      <c r="DIC109" s="21"/>
      <c r="DID109" s="136"/>
      <c r="DIE109" s="19"/>
      <c r="DIF109" s="20"/>
      <c r="DIG109" s="21"/>
      <c r="DIH109" s="185"/>
      <c r="DII109" s="21"/>
      <c r="DIJ109" s="19"/>
      <c r="DIK109" s="20"/>
      <c r="DIL109" s="21"/>
      <c r="DIM109" s="185"/>
      <c r="DIN109" s="21"/>
      <c r="DIO109" s="136"/>
      <c r="DIP109" s="19"/>
      <c r="DIQ109" s="20"/>
      <c r="DIR109" s="21"/>
      <c r="DIS109" s="185"/>
      <c r="DIT109" s="21"/>
      <c r="DIU109" s="19"/>
      <c r="DIV109" s="20"/>
      <c r="DIW109" s="21"/>
      <c r="DIX109" s="185"/>
      <c r="DIY109" s="21"/>
      <c r="DIZ109" s="136"/>
      <c r="DJA109" s="19"/>
      <c r="DJB109" s="20"/>
      <c r="DJC109" s="21"/>
      <c r="DJD109" s="185"/>
      <c r="DJE109" s="21"/>
      <c r="DJF109" s="19"/>
      <c r="DJG109" s="20"/>
      <c r="DJH109" s="21"/>
      <c r="DJI109" s="185"/>
      <c r="DJJ109" s="21"/>
      <c r="DJK109" s="136"/>
      <c r="DJL109" s="19"/>
      <c r="DJM109" s="20"/>
      <c r="DJN109" s="21"/>
      <c r="DJO109" s="185"/>
      <c r="DJP109" s="21"/>
      <c r="DJQ109" s="19"/>
      <c r="DJR109" s="20"/>
      <c r="DJS109" s="21"/>
      <c r="DJT109" s="185"/>
      <c r="DJU109" s="21"/>
      <c r="DJV109" s="136"/>
      <c r="DJW109" s="19"/>
      <c r="DJX109" s="20"/>
      <c r="DJY109" s="21"/>
      <c r="DJZ109" s="185"/>
      <c r="DKA109" s="21"/>
      <c r="DKB109" s="19"/>
      <c r="DKC109" s="20"/>
      <c r="DKD109" s="21"/>
      <c r="DKE109" s="185"/>
      <c r="DKF109" s="21"/>
      <c r="DKG109" s="136"/>
      <c r="DKH109" s="19"/>
      <c r="DKI109" s="20"/>
      <c r="DKJ109" s="21"/>
      <c r="DKK109" s="185"/>
      <c r="DKL109" s="21"/>
      <c r="DKM109" s="19"/>
      <c r="DKN109" s="20"/>
      <c r="DKO109" s="21"/>
      <c r="DKP109" s="185"/>
      <c r="DKQ109" s="21"/>
      <c r="DKR109" s="136"/>
      <c r="DKS109" s="19"/>
      <c r="DKT109" s="20"/>
      <c r="DKU109" s="21"/>
      <c r="DKV109" s="185"/>
      <c r="DKW109" s="21"/>
      <c r="DKX109" s="19"/>
      <c r="DKY109" s="20"/>
      <c r="DKZ109" s="21"/>
      <c r="DLA109" s="185"/>
      <c r="DLB109" s="21"/>
      <c r="DLC109" s="136"/>
      <c r="DLD109" s="19"/>
      <c r="DLE109" s="20"/>
      <c r="DLF109" s="21"/>
      <c r="DLG109" s="185"/>
      <c r="DLH109" s="21"/>
      <c r="DLI109" s="19"/>
      <c r="DLJ109" s="20"/>
      <c r="DLK109" s="21"/>
      <c r="DLL109" s="185"/>
      <c r="DLM109" s="21"/>
      <c r="DLN109" s="136"/>
      <c r="DLO109" s="19"/>
      <c r="DLP109" s="20"/>
      <c r="DLQ109" s="21"/>
      <c r="DLR109" s="185"/>
      <c r="DLS109" s="21"/>
      <c r="DLT109" s="19"/>
      <c r="DLU109" s="20"/>
      <c r="DLV109" s="21"/>
      <c r="DLW109" s="185"/>
      <c r="DLX109" s="21"/>
      <c r="DLY109" s="136"/>
      <c r="DLZ109" s="19"/>
      <c r="DMA109" s="20"/>
      <c r="DMB109" s="21"/>
      <c r="DMC109" s="185"/>
      <c r="DMD109" s="21"/>
      <c r="DME109" s="19"/>
      <c r="DMF109" s="20"/>
      <c r="DMG109" s="21"/>
      <c r="DMH109" s="185"/>
      <c r="DMI109" s="21"/>
      <c r="DMJ109" s="136"/>
      <c r="DMK109" s="19"/>
      <c r="DML109" s="20"/>
      <c r="DMM109" s="21"/>
      <c r="DMN109" s="185"/>
      <c r="DMO109" s="21"/>
      <c r="DMP109" s="19"/>
      <c r="DMQ109" s="20"/>
      <c r="DMR109" s="21"/>
      <c r="DMS109" s="185"/>
      <c r="DMT109" s="21"/>
      <c r="DMU109" s="136"/>
      <c r="DMV109" s="19"/>
      <c r="DMW109" s="20"/>
      <c r="DMX109" s="21"/>
      <c r="DMY109" s="185"/>
      <c r="DMZ109" s="21"/>
      <c r="DNA109" s="19"/>
      <c r="DNB109" s="20"/>
      <c r="DNC109" s="21"/>
      <c r="DND109" s="185"/>
      <c r="DNE109" s="21"/>
      <c r="DNF109" s="136"/>
      <c r="DNG109" s="19"/>
      <c r="DNH109" s="20"/>
      <c r="DNI109" s="21"/>
      <c r="DNJ109" s="185"/>
      <c r="DNK109" s="21"/>
      <c r="DNL109" s="19"/>
      <c r="DNM109" s="20"/>
      <c r="DNN109" s="21"/>
      <c r="DNO109" s="185"/>
      <c r="DNP109" s="21"/>
      <c r="DNQ109" s="136"/>
      <c r="DNR109" s="19"/>
      <c r="DNS109" s="20"/>
      <c r="DNT109" s="21"/>
      <c r="DNU109" s="185"/>
      <c r="DNV109" s="21"/>
      <c r="DNW109" s="19"/>
      <c r="DNX109" s="20"/>
      <c r="DNY109" s="21"/>
      <c r="DNZ109" s="185"/>
      <c r="DOA109" s="21"/>
      <c r="DOB109" s="136"/>
      <c r="DOC109" s="19"/>
      <c r="DOD109" s="20"/>
      <c r="DOE109" s="21"/>
      <c r="DOF109" s="185"/>
      <c r="DOG109" s="21"/>
      <c r="DOH109" s="19"/>
      <c r="DOI109" s="20"/>
      <c r="DOJ109" s="21"/>
      <c r="DOK109" s="185"/>
      <c r="DOL109" s="21"/>
      <c r="DOM109" s="136"/>
      <c r="DON109" s="19"/>
      <c r="DOO109" s="20"/>
      <c r="DOP109" s="21"/>
      <c r="DOQ109" s="185"/>
      <c r="DOR109" s="21"/>
      <c r="DOS109" s="19"/>
      <c r="DOT109" s="20"/>
      <c r="DOU109" s="21"/>
      <c r="DOV109" s="185"/>
      <c r="DOW109" s="21"/>
      <c r="DOX109" s="136"/>
      <c r="DOY109" s="19"/>
      <c r="DOZ109" s="20"/>
      <c r="DPA109" s="21"/>
      <c r="DPB109" s="185"/>
      <c r="DPC109" s="21"/>
      <c r="DPD109" s="19"/>
      <c r="DPE109" s="20"/>
      <c r="DPF109" s="21"/>
      <c r="DPG109" s="185"/>
      <c r="DPH109" s="21"/>
      <c r="DPI109" s="136"/>
      <c r="DPJ109" s="19"/>
      <c r="DPK109" s="20"/>
      <c r="DPL109" s="21"/>
      <c r="DPM109" s="185"/>
      <c r="DPN109" s="21"/>
      <c r="DPO109" s="19"/>
      <c r="DPP109" s="20"/>
      <c r="DPQ109" s="21"/>
      <c r="DPR109" s="185"/>
      <c r="DPS109" s="21"/>
      <c r="DPT109" s="136"/>
      <c r="DPU109" s="19"/>
      <c r="DPV109" s="20"/>
      <c r="DPW109" s="21"/>
      <c r="DPX109" s="185"/>
      <c r="DPY109" s="21"/>
      <c r="DPZ109" s="19"/>
      <c r="DQA109" s="20"/>
      <c r="DQB109" s="21"/>
      <c r="DQC109" s="185"/>
      <c r="DQD109" s="21"/>
      <c r="DQE109" s="136"/>
      <c r="DQF109" s="19"/>
      <c r="DQG109" s="20"/>
      <c r="DQH109" s="21"/>
      <c r="DQI109" s="185"/>
      <c r="DQJ109" s="21"/>
      <c r="DQK109" s="19"/>
      <c r="DQL109" s="20"/>
      <c r="DQM109" s="21"/>
      <c r="DQN109" s="185"/>
      <c r="DQO109" s="21"/>
      <c r="DQP109" s="136"/>
      <c r="DQQ109" s="19"/>
      <c r="DQR109" s="20"/>
      <c r="DQS109" s="21"/>
      <c r="DQT109" s="185"/>
      <c r="DQU109" s="21"/>
      <c r="DQV109" s="19"/>
      <c r="DQW109" s="20"/>
      <c r="DQX109" s="21"/>
      <c r="DQY109" s="185"/>
      <c r="DQZ109" s="21"/>
      <c r="DRA109" s="136"/>
      <c r="DRB109" s="19"/>
      <c r="DRC109" s="20"/>
      <c r="DRD109" s="21"/>
      <c r="DRE109" s="185"/>
      <c r="DRF109" s="21"/>
      <c r="DRG109" s="19"/>
      <c r="DRH109" s="20"/>
      <c r="DRI109" s="21"/>
      <c r="DRJ109" s="185"/>
      <c r="DRK109" s="21"/>
      <c r="DRL109" s="136"/>
      <c r="DRM109" s="19"/>
      <c r="DRN109" s="20"/>
      <c r="DRO109" s="21"/>
      <c r="DRP109" s="185"/>
      <c r="DRQ109" s="21"/>
      <c r="DRR109" s="19"/>
      <c r="DRS109" s="20"/>
      <c r="DRT109" s="21"/>
      <c r="DRU109" s="185"/>
      <c r="DRV109" s="21"/>
      <c r="DRW109" s="136"/>
      <c r="DRX109" s="19"/>
      <c r="DRY109" s="20"/>
      <c r="DRZ109" s="21"/>
      <c r="DSA109" s="185"/>
      <c r="DSB109" s="21"/>
      <c r="DSC109" s="19"/>
      <c r="DSD109" s="20"/>
      <c r="DSE109" s="21"/>
      <c r="DSF109" s="185"/>
      <c r="DSG109" s="21"/>
      <c r="DSH109" s="136"/>
      <c r="DSI109" s="19"/>
      <c r="DSJ109" s="20"/>
      <c r="DSK109" s="21"/>
      <c r="DSL109" s="185"/>
      <c r="DSM109" s="21"/>
      <c r="DSN109" s="19"/>
      <c r="DSO109" s="20"/>
      <c r="DSP109" s="21"/>
      <c r="DSQ109" s="185"/>
      <c r="DSR109" s="21"/>
      <c r="DSS109" s="136"/>
      <c r="DST109" s="19"/>
      <c r="DSU109" s="20"/>
      <c r="DSV109" s="21"/>
      <c r="DSW109" s="185"/>
      <c r="DSX109" s="21"/>
      <c r="DSY109" s="19"/>
      <c r="DSZ109" s="20"/>
      <c r="DTA109" s="21"/>
      <c r="DTB109" s="185"/>
      <c r="DTC109" s="21"/>
      <c r="DTD109" s="136"/>
      <c r="DTE109" s="19"/>
      <c r="DTF109" s="20"/>
      <c r="DTG109" s="21"/>
      <c r="DTH109" s="185"/>
      <c r="DTI109" s="21"/>
      <c r="DTJ109" s="19"/>
      <c r="DTK109" s="20"/>
      <c r="DTL109" s="21"/>
      <c r="DTM109" s="185"/>
      <c r="DTN109" s="21"/>
      <c r="DTO109" s="136"/>
      <c r="DTP109" s="19"/>
      <c r="DTQ109" s="20"/>
      <c r="DTR109" s="21"/>
      <c r="DTS109" s="185"/>
      <c r="DTT109" s="21"/>
      <c r="DTU109" s="19"/>
      <c r="DTV109" s="20"/>
      <c r="DTW109" s="21"/>
      <c r="DTX109" s="185"/>
      <c r="DTY109" s="21"/>
      <c r="DTZ109" s="136"/>
      <c r="DUA109" s="19"/>
      <c r="DUB109" s="20"/>
      <c r="DUC109" s="21"/>
      <c r="DUD109" s="185"/>
      <c r="DUE109" s="21"/>
      <c r="DUF109" s="19"/>
      <c r="DUG109" s="20"/>
      <c r="DUH109" s="21"/>
      <c r="DUI109" s="185"/>
      <c r="DUJ109" s="21"/>
      <c r="DUK109" s="136"/>
      <c r="DUL109" s="19"/>
      <c r="DUM109" s="20"/>
      <c r="DUN109" s="21"/>
      <c r="DUO109" s="185"/>
      <c r="DUP109" s="21"/>
      <c r="DUQ109" s="19"/>
      <c r="DUR109" s="20"/>
      <c r="DUS109" s="21"/>
      <c r="DUT109" s="185"/>
      <c r="DUU109" s="21"/>
      <c r="DUV109" s="136"/>
      <c r="DUW109" s="19"/>
      <c r="DUX109" s="20"/>
      <c r="DUY109" s="21"/>
      <c r="DUZ109" s="185"/>
      <c r="DVA109" s="21"/>
      <c r="DVB109" s="19"/>
      <c r="DVC109" s="20"/>
      <c r="DVD109" s="21"/>
      <c r="DVE109" s="185"/>
      <c r="DVF109" s="21"/>
      <c r="DVG109" s="136"/>
      <c r="DVH109" s="19"/>
      <c r="DVI109" s="20"/>
      <c r="DVJ109" s="21"/>
      <c r="DVK109" s="185"/>
      <c r="DVL109" s="21"/>
      <c r="DVM109" s="19"/>
      <c r="DVN109" s="20"/>
      <c r="DVO109" s="21"/>
      <c r="DVP109" s="185"/>
      <c r="DVQ109" s="21"/>
      <c r="DVR109" s="136"/>
      <c r="DVS109" s="19"/>
      <c r="DVT109" s="20"/>
      <c r="DVU109" s="21"/>
      <c r="DVV109" s="185"/>
      <c r="DVW109" s="21"/>
      <c r="DVX109" s="19"/>
      <c r="DVY109" s="20"/>
      <c r="DVZ109" s="21"/>
      <c r="DWA109" s="185"/>
      <c r="DWB109" s="21"/>
      <c r="DWC109" s="136"/>
      <c r="DWD109" s="19"/>
      <c r="DWE109" s="20"/>
      <c r="DWF109" s="21"/>
      <c r="DWG109" s="185"/>
      <c r="DWH109" s="21"/>
      <c r="DWI109" s="19"/>
      <c r="DWJ109" s="20"/>
      <c r="DWK109" s="21"/>
      <c r="DWL109" s="185"/>
      <c r="DWM109" s="21"/>
      <c r="DWN109" s="136"/>
      <c r="DWO109" s="19"/>
      <c r="DWP109" s="20"/>
      <c r="DWQ109" s="21"/>
      <c r="DWR109" s="185"/>
      <c r="DWS109" s="21"/>
      <c r="DWT109" s="19"/>
      <c r="DWU109" s="20"/>
      <c r="DWV109" s="21"/>
      <c r="DWW109" s="185"/>
      <c r="DWX109" s="21"/>
      <c r="DWY109" s="136"/>
      <c r="DWZ109" s="19"/>
      <c r="DXA109" s="20"/>
      <c r="DXB109" s="21"/>
      <c r="DXC109" s="185"/>
      <c r="DXD109" s="21"/>
      <c r="DXE109" s="19"/>
      <c r="DXF109" s="20"/>
      <c r="DXG109" s="21"/>
      <c r="DXH109" s="185"/>
      <c r="DXI109" s="21"/>
      <c r="DXJ109" s="136"/>
      <c r="DXK109" s="19"/>
      <c r="DXL109" s="20"/>
      <c r="DXM109" s="21"/>
      <c r="DXN109" s="185"/>
      <c r="DXO109" s="21"/>
      <c r="DXP109" s="19"/>
      <c r="DXQ109" s="20"/>
      <c r="DXR109" s="21"/>
      <c r="DXS109" s="185"/>
      <c r="DXT109" s="21"/>
      <c r="DXU109" s="136"/>
      <c r="DXV109" s="19"/>
      <c r="DXW109" s="20"/>
      <c r="DXX109" s="21"/>
      <c r="DXY109" s="185"/>
      <c r="DXZ109" s="21"/>
      <c r="DYA109" s="19"/>
      <c r="DYB109" s="20"/>
      <c r="DYC109" s="21"/>
      <c r="DYD109" s="185"/>
      <c r="DYE109" s="21"/>
      <c r="DYF109" s="136"/>
      <c r="DYG109" s="19"/>
      <c r="DYH109" s="20"/>
      <c r="DYI109" s="21"/>
      <c r="DYJ109" s="185"/>
      <c r="DYK109" s="21"/>
      <c r="DYL109" s="19"/>
      <c r="DYM109" s="20"/>
      <c r="DYN109" s="21"/>
      <c r="DYO109" s="185"/>
      <c r="DYP109" s="21"/>
      <c r="DYQ109" s="136"/>
      <c r="DYR109" s="19"/>
      <c r="DYS109" s="20"/>
      <c r="DYT109" s="21"/>
      <c r="DYU109" s="185"/>
      <c r="DYV109" s="21"/>
      <c r="DYW109" s="19"/>
      <c r="DYX109" s="20"/>
      <c r="DYY109" s="21"/>
      <c r="DYZ109" s="185"/>
      <c r="DZA109" s="21"/>
      <c r="DZB109" s="136"/>
      <c r="DZC109" s="19"/>
      <c r="DZD109" s="20"/>
      <c r="DZE109" s="21"/>
      <c r="DZF109" s="185"/>
      <c r="DZG109" s="21"/>
      <c r="DZH109" s="19"/>
      <c r="DZI109" s="20"/>
      <c r="DZJ109" s="21"/>
      <c r="DZK109" s="185"/>
      <c r="DZL109" s="21"/>
      <c r="DZM109" s="136"/>
      <c r="DZN109" s="19"/>
      <c r="DZO109" s="20"/>
      <c r="DZP109" s="21"/>
      <c r="DZQ109" s="185"/>
      <c r="DZR109" s="21"/>
      <c r="DZS109" s="19"/>
      <c r="DZT109" s="20"/>
      <c r="DZU109" s="21"/>
      <c r="DZV109" s="185"/>
      <c r="DZW109" s="21"/>
      <c r="DZX109" s="136"/>
      <c r="DZY109" s="19"/>
      <c r="DZZ109" s="20"/>
      <c r="EAA109" s="21"/>
      <c r="EAB109" s="185"/>
      <c r="EAC109" s="21"/>
      <c r="EAD109" s="19"/>
      <c r="EAE109" s="20"/>
      <c r="EAF109" s="21"/>
      <c r="EAG109" s="185"/>
      <c r="EAH109" s="21"/>
      <c r="EAI109" s="136"/>
      <c r="EAJ109" s="19"/>
      <c r="EAK109" s="20"/>
      <c r="EAL109" s="21"/>
      <c r="EAM109" s="185"/>
      <c r="EAN109" s="21"/>
      <c r="EAO109" s="19"/>
      <c r="EAP109" s="20"/>
      <c r="EAQ109" s="21"/>
      <c r="EAR109" s="185"/>
      <c r="EAS109" s="21"/>
      <c r="EAT109" s="136"/>
      <c r="EAU109" s="19"/>
      <c r="EAV109" s="20"/>
      <c r="EAW109" s="21"/>
      <c r="EAX109" s="185"/>
      <c r="EAY109" s="21"/>
      <c r="EAZ109" s="19"/>
      <c r="EBA109" s="20"/>
      <c r="EBB109" s="21"/>
      <c r="EBC109" s="185"/>
      <c r="EBD109" s="21"/>
      <c r="EBE109" s="136"/>
      <c r="EBF109" s="19"/>
      <c r="EBG109" s="20"/>
      <c r="EBH109" s="21"/>
      <c r="EBI109" s="185"/>
      <c r="EBJ109" s="21"/>
      <c r="EBK109" s="19"/>
      <c r="EBL109" s="20"/>
      <c r="EBM109" s="21"/>
      <c r="EBN109" s="185"/>
      <c r="EBO109" s="21"/>
      <c r="EBP109" s="136"/>
      <c r="EBQ109" s="19"/>
      <c r="EBR109" s="20"/>
      <c r="EBS109" s="21"/>
      <c r="EBT109" s="185"/>
      <c r="EBU109" s="21"/>
      <c r="EBV109" s="19"/>
      <c r="EBW109" s="20"/>
      <c r="EBX109" s="21"/>
      <c r="EBY109" s="185"/>
      <c r="EBZ109" s="21"/>
      <c r="ECA109" s="136"/>
      <c r="ECB109" s="19"/>
      <c r="ECC109" s="20"/>
      <c r="ECD109" s="21"/>
      <c r="ECE109" s="185"/>
      <c r="ECF109" s="21"/>
      <c r="ECG109" s="19"/>
      <c r="ECH109" s="20"/>
      <c r="ECI109" s="21"/>
      <c r="ECJ109" s="185"/>
      <c r="ECK109" s="21"/>
      <c r="ECL109" s="136"/>
      <c r="ECM109" s="19"/>
      <c r="ECN109" s="20"/>
      <c r="ECO109" s="21"/>
      <c r="ECP109" s="185"/>
      <c r="ECQ109" s="21"/>
      <c r="ECR109" s="19"/>
      <c r="ECS109" s="20"/>
      <c r="ECT109" s="21"/>
      <c r="ECU109" s="185"/>
      <c r="ECV109" s="21"/>
      <c r="ECW109" s="136"/>
      <c r="ECX109" s="19"/>
      <c r="ECY109" s="20"/>
      <c r="ECZ109" s="21"/>
      <c r="EDA109" s="185"/>
      <c r="EDB109" s="21"/>
      <c r="EDC109" s="19"/>
      <c r="EDD109" s="20"/>
      <c r="EDE109" s="21"/>
      <c r="EDF109" s="185"/>
      <c r="EDG109" s="21"/>
      <c r="EDH109" s="136"/>
      <c r="EDI109" s="19"/>
      <c r="EDJ109" s="20"/>
      <c r="EDK109" s="21"/>
      <c r="EDL109" s="185"/>
      <c r="EDM109" s="21"/>
      <c r="EDN109" s="19"/>
      <c r="EDO109" s="20"/>
      <c r="EDP109" s="21"/>
      <c r="EDQ109" s="185"/>
      <c r="EDR109" s="21"/>
      <c r="EDS109" s="136"/>
      <c r="EDT109" s="19"/>
      <c r="EDU109" s="20"/>
      <c r="EDV109" s="21"/>
      <c r="EDW109" s="185"/>
      <c r="EDX109" s="21"/>
      <c r="EDY109" s="19"/>
      <c r="EDZ109" s="20"/>
      <c r="EEA109" s="21"/>
      <c r="EEB109" s="185"/>
      <c r="EEC109" s="21"/>
      <c r="EED109" s="136"/>
      <c r="EEE109" s="19"/>
      <c r="EEF109" s="20"/>
      <c r="EEG109" s="21"/>
      <c r="EEH109" s="185"/>
      <c r="EEI109" s="21"/>
      <c r="EEJ109" s="19"/>
      <c r="EEK109" s="20"/>
      <c r="EEL109" s="21"/>
      <c r="EEM109" s="185"/>
      <c r="EEN109" s="21"/>
      <c r="EEO109" s="136"/>
      <c r="EEP109" s="19"/>
      <c r="EEQ109" s="20"/>
      <c r="EER109" s="21"/>
      <c r="EES109" s="185"/>
      <c r="EET109" s="21"/>
      <c r="EEU109" s="19"/>
      <c r="EEV109" s="20"/>
      <c r="EEW109" s="21"/>
      <c r="EEX109" s="185"/>
      <c r="EEY109" s="21"/>
      <c r="EEZ109" s="136"/>
      <c r="EFA109" s="19"/>
      <c r="EFB109" s="20"/>
      <c r="EFC109" s="21"/>
      <c r="EFD109" s="185"/>
      <c r="EFE109" s="21"/>
      <c r="EFF109" s="19"/>
      <c r="EFG109" s="20"/>
      <c r="EFH109" s="21"/>
      <c r="EFI109" s="185"/>
      <c r="EFJ109" s="21"/>
      <c r="EFK109" s="136"/>
      <c r="EFL109" s="19"/>
      <c r="EFM109" s="20"/>
      <c r="EFN109" s="21"/>
      <c r="EFO109" s="185"/>
      <c r="EFP109" s="21"/>
      <c r="EFQ109" s="19"/>
      <c r="EFR109" s="20"/>
      <c r="EFS109" s="21"/>
      <c r="EFT109" s="185"/>
      <c r="EFU109" s="21"/>
      <c r="EFV109" s="136"/>
      <c r="EFW109" s="19"/>
      <c r="EFX109" s="20"/>
      <c r="EFY109" s="21"/>
      <c r="EFZ109" s="185"/>
      <c r="EGA109" s="21"/>
      <c r="EGB109" s="19"/>
      <c r="EGC109" s="20"/>
      <c r="EGD109" s="21"/>
      <c r="EGE109" s="185"/>
      <c r="EGF109" s="21"/>
      <c r="EGG109" s="136"/>
      <c r="EGH109" s="19"/>
      <c r="EGI109" s="20"/>
      <c r="EGJ109" s="21"/>
      <c r="EGK109" s="185"/>
      <c r="EGL109" s="21"/>
      <c r="EGM109" s="19"/>
      <c r="EGN109" s="20"/>
      <c r="EGO109" s="21"/>
      <c r="EGP109" s="185"/>
      <c r="EGQ109" s="21"/>
      <c r="EGR109" s="136"/>
      <c r="EGS109" s="19"/>
      <c r="EGT109" s="20"/>
      <c r="EGU109" s="21"/>
      <c r="EGV109" s="185"/>
      <c r="EGW109" s="21"/>
      <c r="EGX109" s="19"/>
      <c r="EGY109" s="20"/>
      <c r="EGZ109" s="21"/>
      <c r="EHA109" s="185"/>
      <c r="EHB109" s="21"/>
      <c r="EHC109" s="136"/>
      <c r="EHD109" s="19"/>
      <c r="EHE109" s="20"/>
      <c r="EHF109" s="21"/>
      <c r="EHG109" s="185"/>
      <c r="EHH109" s="21"/>
      <c r="EHI109" s="19"/>
      <c r="EHJ109" s="20"/>
      <c r="EHK109" s="21"/>
      <c r="EHL109" s="185"/>
      <c r="EHM109" s="21"/>
      <c r="EHN109" s="136"/>
      <c r="EHO109" s="19"/>
      <c r="EHP109" s="20"/>
      <c r="EHQ109" s="21"/>
      <c r="EHR109" s="185"/>
      <c r="EHS109" s="21"/>
      <c r="EHT109" s="19"/>
      <c r="EHU109" s="20"/>
      <c r="EHV109" s="21"/>
      <c r="EHW109" s="185"/>
      <c r="EHX109" s="21"/>
      <c r="EHY109" s="136"/>
      <c r="EHZ109" s="19"/>
      <c r="EIA109" s="20"/>
      <c r="EIB109" s="21"/>
      <c r="EIC109" s="185"/>
      <c r="EID109" s="21"/>
      <c r="EIE109" s="19"/>
      <c r="EIF109" s="20"/>
      <c r="EIG109" s="21"/>
      <c r="EIH109" s="185"/>
      <c r="EII109" s="21"/>
      <c r="EIJ109" s="136"/>
      <c r="EIK109" s="19"/>
      <c r="EIL109" s="20"/>
      <c r="EIM109" s="21"/>
      <c r="EIN109" s="185"/>
      <c r="EIO109" s="21"/>
      <c r="EIP109" s="19"/>
      <c r="EIQ109" s="20"/>
      <c r="EIR109" s="21"/>
      <c r="EIS109" s="185"/>
      <c r="EIT109" s="21"/>
      <c r="EIU109" s="136"/>
      <c r="EIV109" s="19"/>
      <c r="EIW109" s="20"/>
      <c r="EIX109" s="21"/>
      <c r="EIY109" s="185"/>
      <c r="EIZ109" s="21"/>
      <c r="EJA109" s="19"/>
      <c r="EJB109" s="20"/>
      <c r="EJC109" s="21"/>
      <c r="EJD109" s="185"/>
      <c r="EJE109" s="21"/>
      <c r="EJF109" s="136"/>
      <c r="EJG109" s="19"/>
      <c r="EJH109" s="20"/>
      <c r="EJI109" s="21"/>
      <c r="EJJ109" s="185"/>
      <c r="EJK109" s="21"/>
      <c r="EJL109" s="19"/>
      <c r="EJM109" s="20"/>
      <c r="EJN109" s="21"/>
      <c r="EJO109" s="185"/>
      <c r="EJP109" s="21"/>
      <c r="EJQ109" s="136"/>
      <c r="EJR109" s="19"/>
      <c r="EJS109" s="20"/>
      <c r="EJT109" s="21"/>
      <c r="EJU109" s="185"/>
      <c r="EJV109" s="21"/>
      <c r="EJW109" s="19"/>
      <c r="EJX109" s="20"/>
      <c r="EJY109" s="21"/>
      <c r="EJZ109" s="185"/>
      <c r="EKA109" s="21"/>
      <c r="EKB109" s="136"/>
      <c r="EKC109" s="19"/>
      <c r="EKD109" s="20"/>
      <c r="EKE109" s="21"/>
      <c r="EKF109" s="185"/>
      <c r="EKG109" s="21"/>
      <c r="EKH109" s="19"/>
      <c r="EKI109" s="20"/>
      <c r="EKJ109" s="21"/>
      <c r="EKK109" s="185"/>
      <c r="EKL109" s="21"/>
      <c r="EKM109" s="136"/>
      <c r="EKN109" s="19"/>
      <c r="EKO109" s="20"/>
      <c r="EKP109" s="21"/>
      <c r="EKQ109" s="185"/>
      <c r="EKR109" s="21"/>
      <c r="EKS109" s="19"/>
      <c r="EKT109" s="20"/>
      <c r="EKU109" s="21"/>
      <c r="EKV109" s="185"/>
      <c r="EKW109" s="21"/>
      <c r="EKX109" s="136"/>
      <c r="EKY109" s="19"/>
      <c r="EKZ109" s="20"/>
      <c r="ELA109" s="21"/>
      <c r="ELB109" s="185"/>
      <c r="ELC109" s="21"/>
      <c r="ELD109" s="19"/>
      <c r="ELE109" s="20"/>
      <c r="ELF109" s="21"/>
      <c r="ELG109" s="185"/>
      <c r="ELH109" s="21"/>
      <c r="ELI109" s="136"/>
      <c r="ELJ109" s="19"/>
      <c r="ELK109" s="20"/>
      <c r="ELL109" s="21"/>
      <c r="ELM109" s="185"/>
      <c r="ELN109" s="21"/>
      <c r="ELO109" s="19"/>
      <c r="ELP109" s="20"/>
      <c r="ELQ109" s="21"/>
      <c r="ELR109" s="185"/>
      <c r="ELS109" s="21"/>
      <c r="ELT109" s="136"/>
      <c r="ELU109" s="19"/>
      <c r="ELV109" s="20"/>
      <c r="ELW109" s="21"/>
      <c r="ELX109" s="185"/>
      <c r="ELY109" s="21"/>
      <c r="ELZ109" s="19"/>
      <c r="EMA109" s="20"/>
      <c r="EMB109" s="21"/>
      <c r="EMC109" s="185"/>
      <c r="EMD109" s="21"/>
      <c r="EME109" s="136"/>
      <c r="EMF109" s="19"/>
      <c r="EMG109" s="20"/>
      <c r="EMH109" s="21"/>
      <c r="EMI109" s="185"/>
      <c r="EMJ109" s="21"/>
      <c r="EMK109" s="19"/>
      <c r="EML109" s="20"/>
      <c r="EMM109" s="21"/>
      <c r="EMN109" s="185"/>
      <c r="EMO109" s="21"/>
      <c r="EMP109" s="136"/>
      <c r="EMQ109" s="19"/>
      <c r="EMR109" s="20"/>
      <c r="EMS109" s="21"/>
      <c r="EMT109" s="185"/>
      <c r="EMU109" s="21"/>
      <c r="EMV109" s="19"/>
      <c r="EMW109" s="20"/>
      <c r="EMX109" s="21"/>
      <c r="EMY109" s="185"/>
      <c r="EMZ109" s="21"/>
      <c r="ENA109" s="136"/>
      <c r="ENB109" s="19"/>
      <c r="ENC109" s="20"/>
      <c r="END109" s="21"/>
      <c r="ENE109" s="185"/>
      <c r="ENF109" s="21"/>
      <c r="ENG109" s="19"/>
      <c r="ENH109" s="20"/>
      <c r="ENI109" s="21"/>
      <c r="ENJ109" s="185"/>
      <c r="ENK109" s="21"/>
      <c r="ENL109" s="136"/>
      <c r="ENM109" s="19"/>
      <c r="ENN109" s="20"/>
      <c r="ENO109" s="21"/>
      <c r="ENP109" s="185"/>
      <c r="ENQ109" s="21"/>
      <c r="ENR109" s="19"/>
      <c r="ENS109" s="20"/>
      <c r="ENT109" s="21"/>
      <c r="ENU109" s="185"/>
      <c r="ENV109" s="21"/>
      <c r="ENW109" s="136"/>
      <c r="ENX109" s="19"/>
      <c r="ENY109" s="20"/>
      <c r="ENZ109" s="21"/>
      <c r="EOA109" s="185"/>
      <c r="EOB109" s="21"/>
      <c r="EOC109" s="19"/>
      <c r="EOD109" s="20"/>
      <c r="EOE109" s="21"/>
      <c r="EOF109" s="185"/>
      <c r="EOG109" s="21"/>
      <c r="EOH109" s="136"/>
      <c r="EOI109" s="19"/>
      <c r="EOJ109" s="20"/>
      <c r="EOK109" s="21"/>
      <c r="EOL109" s="185"/>
      <c r="EOM109" s="21"/>
      <c r="EON109" s="19"/>
      <c r="EOO109" s="20"/>
      <c r="EOP109" s="21"/>
      <c r="EOQ109" s="185"/>
      <c r="EOR109" s="21"/>
      <c r="EOS109" s="136"/>
      <c r="EOT109" s="19"/>
      <c r="EOU109" s="20"/>
      <c r="EOV109" s="21"/>
      <c r="EOW109" s="185"/>
      <c r="EOX109" s="21"/>
      <c r="EOY109" s="19"/>
      <c r="EOZ109" s="20"/>
      <c r="EPA109" s="21"/>
      <c r="EPB109" s="185"/>
      <c r="EPC109" s="21"/>
      <c r="EPD109" s="136"/>
      <c r="EPE109" s="19"/>
      <c r="EPF109" s="20"/>
      <c r="EPG109" s="21"/>
      <c r="EPH109" s="185"/>
      <c r="EPI109" s="21"/>
      <c r="EPJ109" s="19"/>
      <c r="EPK109" s="20"/>
      <c r="EPL109" s="21"/>
      <c r="EPM109" s="185"/>
      <c r="EPN109" s="21"/>
      <c r="EPO109" s="136"/>
      <c r="EPP109" s="19"/>
      <c r="EPQ109" s="20"/>
      <c r="EPR109" s="21"/>
      <c r="EPS109" s="185"/>
      <c r="EPT109" s="21"/>
      <c r="EPU109" s="19"/>
      <c r="EPV109" s="20"/>
      <c r="EPW109" s="21"/>
      <c r="EPX109" s="185"/>
      <c r="EPY109" s="21"/>
      <c r="EPZ109" s="136"/>
      <c r="EQA109" s="19"/>
      <c r="EQB109" s="20"/>
      <c r="EQC109" s="21"/>
      <c r="EQD109" s="185"/>
      <c r="EQE109" s="21"/>
      <c r="EQF109" s="19"/>
      <c r="EQG109" s="20"/>
      <c r="EQH109" s="21"/>
      <c r="EQI109" s="185"/>
      <c r="EQJ109" s="21"/>
      <c r="EQK109" s="136"/>
      <c r="EQL109" s="19"/>
      <c r="EQM109" s="20"/>
      <c r="EQN109" s="21"/>
      <c r="EQO109" s="185"/>
      <c r="EQP109" s="21"/>
      <c r="EQQ109" s="19"/>
      <c r="EQR109" s="20"/>
      <c r="EQS109" s="21"/>
      <c r="EQT109" s="185"/>
      <c r="EQU109" s="21"/>
      <c r="EQV109" s="136"/>
      <c r="EQW109" s="19"/>
      <c r="EQX109" s="20"/>
      <c r="EQY109" s="21"/>
      <c r="EQZ109" s="185"/>
      <c r="ERA109" s="21"/>
      <c r="ERB109" s="19"/>
      <c r="ERC109" s="20"/>
      <c r="ERD109" s="21"/>
      <c r="ERE109" s="185"/>
      <c r="ERF109" s="21"/>
      <c r="ERG109" s="136"/>
      <c r="ERH109" s="19"/>
      <c r="ERI109" s="20"/>
      <c r="ERJ109" s="21"/>
      <c r="ERK109" s="185"/>
      <c r="ERL109" s="21"/>
      <c r="ERM109" s="19"/>
      <c r="ERN109" s="20"/>
      <c r="ERO109" s="21"/>
      <c r="ERP109" s="185"/>
      <c r="ERQ109" s="21"/>
      <c r="ERR109" s="136"/>
      <c r="ERS109" s="19"/>
      <c r="ERT109" s="20"/>
      <c r="ERU109" s="21"/>
      <c r="ERV109" s="185"/>
      <c r="ERW109" s="21"/>
      <c r="ERX109" s="19"/>
      <c r="ERY109" s="20"/>
      <c r="ERZ109" s="21"/>
      <c r="ESA109" s="185"/>
      <c r="ESB109" s="21"/>
      <c r="ESC109" s="136"/>
      <c r="ESD109" s="19"/>
      <c r="ESE109" s="20"/>
      <c r="ESF109" s="21"/>
      <c r="ESG109" s="185"/>
      <c r="ESH109" s="21"/>
      <c r="ESI109" s="19"/>
      <c r="ESJ109" s="20"/>
      <c r="ESK109" s="21"/>
      <c r="ESL109" s="185"/>
      <c r="ESM109" s="21"/>
      <c r="ESN109" s="136"/>
      <c r="ESO109" s="19"/>
      <c r="ESP109" s="20"/>
      <c r="ESQ109" s="21"/>
      <c r="ESR109" s="185"/>
      <c r="ESS109" s="21"/>
      <c r="EST109" s="19"/>
      <c r="ESU109" s="20"/>
      <c r="ESV109" s="21"/>
      <c r="ESW109" s="185"/>
      <c r="ESX109" s="21"/>
      <c r="ESY109" s="136"/>
      <c r="ESZ109" s="19"/>
      <c r="ETA109" s="20"/>
      <c r="ETB109" s="21"/>
      <c r="ETC109" s="185"/>
      <c r="ETD109" s="21"/>
      <c r="ETE109" s="19"/>
      <c r="ETF109" s="20"/>
      <c r="ETG109" s="21"/>
      <c r="ETH109" s="185"/>
      <c r="ETI109" s="21"/>
      <c r="ETJ109" s="136"/>
      <c r="ETK109" s="19"/>
      <c r="ETL109" s="20"/>
      <c r="ETM109" s="21"/>
      <c r="ETN109" s="185"/>
      <c r="ETO109" s="21"/>
      <c r="ETP109" s="19"/>
      <c r="ETQ109" s="20"/>
      <c r="ETR109" s="21"/>
      <c r="ETS109" s="185"/>
      <c r="ETT109" s="21"/>
      <c r="ETU109" s="136"/>
      <c r="ETV109" s="19"/>
      <c r="ETW109" s="20"/>
      <c r="ETX109" s="21"/>
      <c r="ETY109" s="185"/>
      <c r="ETZ109" s="21"/>
      <c r="EUA109" s="19"/>
      <c r="EUB109" s="20"/>
      <c r="EUC109" s="21"/>
      <c r="EUD109" s="185"/>
      <c r="EUE109" s="21"/>
      <c r="EUF109" s="136"/>
      <c r="EUG109" s="19"/>
      <c r="EUH109" s="20"/>
      <c r="EUI109" s="21"/>
      <c r="EUJ109" s="185"/>
      <c r="EUK109" s="21"/>
      <c r="EUL109" s="19"/>
      <c r="EUM109" s="20"/>
      <c r="EUN109" s="21"/>
      <c r="EUO109" s="185"/>
      <c r="EUP109" s="21"/>
      <c r="EUQ109" s="136"/>
      <c r="EUR109" s="19"/>
      <c r="EUS109" s="20"/>
      <c r="EUT109" s="21"/>
      <c r="EUU109" s="185"/>
      <c r="EUV109" s="21"/>
      <c r="EUW109" s="19"/>
      <c r="EUX109" s="20"/>
      <c r="EUY109" s="21"/>
      <c r="EUZ109" s="185"/>
      <c r="EVA109" s="21"/>
      <c r="EVB109" s="136"/>
      <c r="EVC109" s="19"/>
      <c r="EVD109" s="20"/>
      <c r="EVE109" s="21"/>
      <c r="EVF109" s="185"/>
      <c r="EVG109" s="21"/>
      <c r="EVH109" s="19"/>
      <c r="EVI109" s="20"/>
      <c r="EVJ109" s="21"/>
      <c r="EVK109" s="185"/>
      <c r="EVL109" s="21"/>
      <c r="EVM109" s="136"/>
      <c r="EVN109" s="19"/>
      <c r="EVO109" s="20"/>
      <c r="EVP109" s="21"/>
      <c r="EVQ109" s="185"/>
      <c r="EVR109" s="21"/>
      <c r="EVS109" s="19"/>
      <c r="EVT109" s="20"/>
      <c r="EVU109" s="21"/>
      <c r="EVV109" s="185"/>
      <c r="EVW109" s="21"/>
      <c r="EVX109" s="136"/>
      <c r="EVY109" s="19"/>
      <c r="EVZ109" s="20"/>
      <c r="EWA109" s="21"/>
      <c r="EWB109" s="185"/>
      <c r="EWC109" s="21"/>
      <c r="EWD109" s="19"/>
      <c r="EWE109" s="20"/>
      <c r="EWF109" s="21"/>
      <c r="EWG109" s="185"/>
      <c r="EWH109" s="21"/>
      <c r="EWI109" s="136"/>
      <c r="EWJ109" s="19"/>
      <c r="EWK109" s="20"/>
      <c r="EWL109" s="21"/>
      <c r="EWM109" s="185"/>
      <c r="EWN109" s="21"/>
      <c r="EWO109" s="19"/>
      <c r="EWP109" s="20"/>
      <c r="EWQ109" s="21"/>
      <c r="EWR109" s="185"/>
      <c r="EWS109" s="21"/>
      <c r="EWT109" s="136"/>
      <c r="EWU109" s="19"/>
      <c r="EWV109" s="20"/>
      <c r="EWW109" s="21"/>
      <c r="EWX109" s="185"/>
      <c r="EWY109" s="21"/>
      <c r="EWZ109" s="19"/>
      <c r="EXA109" s="20"/>
      <c r="EXB109" s="21"/>
      <c r="EXC109" s="185"/>
      <c r="EXD109" s="21"/>
      <c r="EXE109" s="136"/>
      <c r="EXF109" s="19"/>
      <c r="EXG109" s="20"/>
      <c r="EXH109" s="21"/>
      <c r="EXI109" s="185"/>
      <c r="EXJ109" s="21"/>
      <c r="EXK109" s="19"/>
      <c r="EXL109" s="20"/>
      <c r="EXM109" s="21"/>
      <c r="EXN109" s="185"/>
      <c r="EXO109" s="21"/>
      <c r="EXP109" s="136"/>
      <c r="EXQ109" s="19"/>
      <c r="EXR109" s="20"/>
      <c r="EXS109" s="21"/>
      <c r="EXT109" s="185"/>
      <c r="EXU109" s="21"/>
      <c r="EXV109" s="19"/>
      <c r="EXW109" s="20"/>
      <c r="EXX109" s="21"/>
      <c r="EXY109" s="185"/>
      <c r="EXZ109" s="21"/>
      <c r="EYA109" s="136"/>
      <c r="EYB109" s="19"/>
      <c r="EYC109" s="20"/>
      <c r="EYD109" s="21"/>
      <c r="EYE109" s="185"/>
      <c r="EYF109" s="21"/>
      <c r="EYG109" s="19"/>
      <c r="EYH109" s="20"/>
      <c r="EYI109" s="21"/>
      <c r="EYJ109" s="185"/>
      <c r="EYK109" s="21"/>
      <c r="EYL109" s="136"/>
      <c r="EYM109" s="19"/>
      <c r="EYN109" s="20"/>
      <c r="EYO109" s="21"/>
      <c r="EYP109" s="185"/>
      <c r="EYQ109" s="21"/>
      <c r="EYR109" s="19"/>
      <c r="EYS109" s="20"/>
      <c r="EYT109" s="21"/>
      <c r="EYU109" s="185"/>
      <c r="EYV109" s="21"/>
      <c r="EYW109" s="136"/>
      <c r="EYX109" s="19"/>
      <c r="EYY109" s="20"/>
      <c r="EYZ109" s="21"/>
      <c r="EZA109" s="185"/>
      <c r="EZB109" s="21"/>
      <c r="EZC109" s="19"/>
      <c r="EZD109" s="20"/>
      <c r="EZE109" s="21"/>
      <c r="EZF109" s="185"/>
      <c r="EZG109" s="21"/>
      <c r="EZH109" s="136"/>
      <c r="EZI109" s="19"/>
      <c r="EZJ109" s="20"/>
      <c r="EZK109" s="21"/>
      <c r="EZL109" s="185"/>
      <c r="EZM109" s="21"/>
      <c r="EZN109" s="19"/>
      <c r="EZO109" s="20"/>
      <c r="EZP109" s="21"/>
      <c r="EZQ109" s="185"/>
      <c r="EZR109" s="21"/>
      <c r="EZS109" s="136"/>
      <c r="EZT109" s="19"/>
      <c r="EZU109" s="20"/>
      <c r="EZV109" s="21"/>
      <c r="EZW109" s="185"/>
      <c r="EZX109" s="21"/>
      <c r="EZY109" s="19"/>
      <c r="EZZ109" s="20"/>
      <c r="FAA109" s="21"/>
      <c r="FAB109" s="185"/>
      <c r="FAC109" s="21"/>
      <c r="FAD109" s="136"/>
      <c r="FAE109" s="19"/>
      <c r="FAF109" s="20"/>
      <c r="FAG109" s="21"/>
      <c r="FAH109" s="185"/>
      <c r="FAI109" s="21"/>
      <c r="FAJ109" s="19"/>
      <c r="FAK109" s="20"/>
      <c r="FAL109" s="21"/>
      <c r="FAM109" s="185"/>
      <c r="FAN109" s="21"/>
      <c r="FAO109" s="136"/>
      <c r="FAP109" s="19"/>
      <c r="FAQ109" s="20"/>
      <c r="FAR109" s="21"/>
      <c r="FAS109" s="185"/>
      <c r="FAT109" s="21"/>
      <c r="FAU109" s="19"/>
      <c r="FAV109" s="20"/>
      <c r="FAW109" s="21"/>
      <c r="FAX109" s="185"/>
      <c r="FAY109" s="21"/>
      <c r="FAZ109" s="136"/>
      <c r="FBA109" s="19"/>
      <c r="FBB109" s="20"/>
      <c r="FBC109" s="21"/>
      <c r="FBD109" s="185"/>
      <c r="FBE109" s="21"/>
      <c r="FBF109" s="19"/>
      <c r="FBG109" s="20"/>
      <c r="FBH109" s="21"/>
      <c r="FBI109" s="185"/>
      <c r="FBJ109" s="21"/>
      <c r="FBK109" s="136"/>
      <c r="FBL109" s="19"/>
      <c r="FBM109" s="20"/>
      <c r="FBN109" s="21"/>
      <c r="FBO109" s="185"/>
      <c r="FBP109" s="21"/>
      <c r="FBQ109" s="19"/>
      <c r="FBR109" s="20"/>
      <c r="FBS109" s="21"/>
      <c r="FBT109" s="185"/>
      <c r="FBU109" s="21"/>
      <c r="FBV109" s="136"/>
      <c r="FBW109" s="19"/>
      <c r="FBX109" s="20"/>
      <c r="FBY109" s="21"/>
      <c r="FBZ109" s="185"/>
      <c r="FCA109" s="21"/>
      <c r="FCB109" s="19"/>
      <c r="FCC109" s="20"/>
      <c r="FCD109" s="21"/>
      <c r="FCE109" s="185"/>
      <c r="FCF109" s="21"/>
      <c r="FCG109" s="136"/>
      <c r="FCH109" s="19"/>
      <c r="FCI109" s="20"/>
      <c r="FCJ109" s="21"/>
      <c r="FCK109" s="185"/>
      <c r="FCL109" s="21"/>
      <c r="FCM109" s="19"/>
      <c r="FCN109" s="20"/>
      <c r="FCO109" s="21"/>
      <c r="FCP109" s="185"/>
      <c r="FCQ109" s="21"/>
      <c r="FCR109" s="136"/>
      <c r="FCS109" s="19"/>
      <c r="FCT109" s="20"/>
      <c r="FCU109" s="21"/>
      <c r="FCV109" s="185"/>
      <c r="FCW109" s="21"/>
      <c r="FCX109" s="19"/>
      <c r="FCY109" s="20"/>
      <c r="FCZ109" s="21"/>
      <c r="FDA109" s="185"/>
      <c r="FDB109" s="21"/>
      <c r="FDC109" s="136"/>
      <c r="FDD109" s="19"/>
      <c r="FDE109" s="20"/>
      <c r="FDF109" s="21"/>
      <c r="FDG109" s="185"/>
      <c r="FDH109" s="21"/>
      <c r="FDI109" s="19"/>
      <c r="FDJ109" s="20"/>
      <c r="FDK109" s="21"/>
      <c r="FDL109" s="185"/>
      <c r="FDM109" s="21"/>
      <c r="FDN109" s="136"/>
      <c r="FDO109" s="19"/>
      <c r="FDP109" s="20"/>
      <c r="FDQ109" s="21"/>
      <c r="FDR109" s="185"/>
      <c r="FDS109" s="21"/>
      <c r="FDT109" s="19"/>
      <c r="FDU109" s="20"/>
      <c r="FDV109" s="21"/>
      <c r="FDW109" s="185"/>
      <c r="FDX109" s="21"/>
      <c r="FDY109" s="136"/>
      <c r="FDZ109" s="19"/>
      <c r="FEA109" s="20"/>
      <c r="FEB109" s="21"/>
      <c r="FEC109" s="185"/>
      <c r="FED109" s="21"/>
      <c r="FEE109" s="19"/>
      <c r="FEF109" s="20"/>
      <c r="FEG109" s="21"/>
      <c r="FEH109" s="185"/>
      <c r="FEI109" s="21"/>
      <c r="FEJ109" s="136"/>
      <c r="FEK109" s="19"/>
      <c r="FEL109" s="20"/>
      <c r="FEM109" s="21"/>
      <c r="FEN109" s="185"/>
      <c r="FEO109" s="21"/>
      <c r="FEP109" s="19"/>
      <c r="FEQ109" s="20"/>
      <c r="FER109" s="21"/>
      <c r="FES109" s="185"/>
      <c r="FET109" s="21"/>
      <c r="FEU109" s="136"/>
      <c r="FEV109" s="19"/>
      <c r="FEW109" s="20"/>
      <c r="FEX109" s="21"/>
      <c r="FEY109" s="185"/>
      <c r="FEZ109" s="21"/>
      <c r="FFA109" s="19"/>
      <c r="FFB109" s="20"/>
      <c r="FFC109" s="21"/>
      <c r="FFD109" s="185"/>
      <c r="FFE109" s="21"/>
      <c r="FFF109" s="136"/>
      <c r="FFG109" s="19"/>
      <c r="FFH109" s="20"/>
      <c r="FFI109" s="21"/>
      <c r="FFJ109" s="185"/>
      <c r="FFK109" s="21"/>
      <c r="FFL109" s="19"/>
      <c r="FFM109" s="20"/>
      <c r="FFN109" s="21"/>
      <c r="FFO109" s="185"/>
      <c r="FFP109" s="21"/>
      <c r="FFQ109" s="136"/>
      <c r="FFR109" s="19"/>
      <c r="FFS109" s="20"/>
      <c r="FFT109" s="21"/>
      <c r="FFU109" s="185"/>
      <c r="FFV109" s="21"/>
      <c r="FFW109" s="19"/>
      <c r="FFX109" s="20"/>
      <c r="FFY109" s="21"/>
      <c r="FFZ109" s="185"/>
      <c r="FGA109" s="21"/>
      <c r="FGB109" s="136"/>
      <c r="FGC109" s="19"/>
      <c r="FGD109" s="20"/>
      <c r="FGE109" s="21"/>
      <c r="FGF109" s="185"/>
      <c r="FGG109" s="21"/>
      <c r="FGH109" s="19"/>
      <c r="FGI109" s="20"/>
      <c r="FGJ109" s="21"/>
      <c r="FGK109" s="185"/>
      <c r="FGL109" s="21"/>
      <c r="FGM109" s="136"/>
      <c r="FGN109" s="19"/>
      <c r="FGO109" s="20"/>
      <c r="FGP109" s="21"/>
      <c r="FGQ109" s="185"/>
      <c r="FGR109" s="21"/>
      <c r="FGS109" s="19"/>
      <c r="FGT109" s="20"/>
      <c r="FGU109" s="21"/>
      <c r="FGV109" s="185"/>
      <c r="FGW109" s="21"/>
      <c r="FGX109" s="136"/>
      <c r="FGY109" s="19"/>
      <c r="FGZ109" s="20"/>
      <c r="FHA109" s="21"/>
      <c r="FHB109" s="185"/>
      <c r="FHC109" s="21"/>
      <c r="FHD109" s="19"/>
      <c r="FHE109" s="20"/>
      <c r="FHF109" s="21"/>
      <c r="FHG109" s="185"/>
      <c r="FHH109" s="21"/>
      <c r="FHI109" s="136"/>
      <c r="FHJ109" s="19"/>
      <c r="FHK109" s="20"/>
      <c r="FHL109" s="21"/>
      <c r="FHM109" s="185"/>
      <c r="FHN109" s="21"/>
      <c r="FHO109" s="19"/>
      <c r="FHP109" s="20"/>
      <c r="FHQ109" s="21"/>
      <c r="FHR109" s="185"/>
      <c r="FHS109" s="21"/>
      <c r="FHT109" s="136"/>
      <c r="FHU109" s="19"/>
      <c r="FHV109" s="20"/>
      <c r="FHW109" s="21"/>
      <c r="FHX109" s="185"/>
      <c r="FHY109" s="21"/>
      <c r="FHZ109" s="19"/>
      <c r="FIA109" s="20"/>
      <c r="FIB109" s="21"/>
      <c r="FIC109" s="185"/>
      <c r="FID109" s="21"/>
      <c r="FIE109" s="136"/>
      <c r="FIF109" s="19"/>
      <c r="FIG109" s="20"/>
      <c r="FIH109" s="21"/>
      <c r="FII109" s="185"/>
      <c r="FIJ109" s="21"/>
      <c r="FIK109" s="19"/>
      <c r="FIL109" s="20"/>
      <c r="FIM109" s="21"/>
      <c r="FIN109" s="185"/>
      <c r="FIO109" s="21"/>
      <c r="FIP109" s="136"/>
      <c r="FIQ109" s="19"/>
      <c r="FIR109" s="20"/>
      <c r="FIS109" s="21"/>
      <c r="FIT109" s="185"/>
      <c r="FIU109" s="21"/>
      <c r="FIV109" s="19"/>
      <c r="FIW109" s="20"/>
      <c r="FIX109" s="21"/>
      <c r="FIY109" s="185"/>
      <c r="FIZ109" s="21"/>
      <c r="FJA109" s="136"/>
      <c r="FJB109" s="19"/>
      <c r="FJC109" s="20"/>
      <c r="FJD109" s="21"/>
      <c r="FJE109" s="185"/>
      <c r="FJF109" s="21"/>
      <c r="FJG109" s="19"/>
      <c r="FJH109" s="20"/>
      <c r="FJI109" s="21"/>
      <c r="FJJ109" s="185"/>
      <c r="FJK109" s="21"/>
      <c r="FJL109" s="136"/>
      <c r="FJM109" s="19"/>
      <c r="FJN109" s="20"/>
      <c r="FJO109" s="21"/>
      <c r="FJP109" s="185"/>
      <c r="FJQ109" s="21"/>
      <c r="FJR109" s="19"/>
      <c r="FJS109" s="20"/>
      <c r="FJT109" s="21"/>
      <c r="FJU109" s="185"/>
      <c r="FJV109" s="21"/>
      <c r="FJW109" s="136"/>
      <c r="FJX109" s="19"/>
      <c r="FJY109" s="20"/>
      <c r="FJZ109" s="21"/>
      <c r="FKA109" s="185"/>
      <c r="FKB109" s="21"/>
      <c r="FKC109" s="19"/>
      <c r="FKD109" s="20"/>
      <c r="FKE109" s="21"/>
      <c r="FKF109" s="185"/>
      <c r="FKG109" s="21"/>
      <c r="FKH109" s="136"/>
      <c r="FKI109" s="19"/>
      <c r="FKJ109" s="20"/>
      <c r="FKK109" s="21"/>
      <c r="FKL109" s="185"/>
      <c r="FKM109" s="21"/>
      <c r="FKN109" s="19"/>
      <c r="FKO109" s="20"/>
      <c r="FKP109" s="21"/>
      <c r="FKQ109" s="185"/>
      <c r="FKR109" s="21"/>
      <c r="FKS109" s="136"/>
      <c r="FKT109" s="19"/>
      <c r="FKU109" s="20"/>
      <c r="FKV109" s="21"/>
      <c r="FKW109" s="185"/>
      <c r="FKX109" s="21"/>
      <c r="FKY109" s="19"/>
      <c r="FKZ109" s="20"/>
      <c r="FLA109" s="21"/>
      <c r="FLB109" s="185"/>
      <c r="FLC109" s="21"/>
      <c r="FLD109" s="136"/>
      <c r="FLE109" s="19"/>
      <c r="FLF109" s="20"/>
      <c r="FLG109" s="21"/>
      <c r="FLH109" s="185"/>
      <c r="FLI109" s="21"/>
      <c r="FLJ109" s="19"/>
      <c r="FLK109" s="20"/>
      <c r="FLL109" s="21"/>
      <c r="FLM109" s="185"/>
      <c r="FLN109" s="21"/>
      <c r="FLO109" s="136"/>
      <c r="FLP109" s="19"/>
      <c r="FLQ109" s="20"/>
      <c r="FLR109" s="21"/>
      <c r="FLS109" s="185"/>
      <c r="FLT109" s="21"/>
      <c r="FLU109" s="19"/>
      <c r="FLV109" s="20"/>
      <c r="FLW109" s="21"/>
      <c r="FLX109" s="185"/>
      <c r="FLY109" s="21"/>
      <c r="FLZ109" s="136"/>
      <c r="FMA109" s="19"/>
      <c r="FMB109" s="20"/>
      <c r="FMC109" s="21"/>
      <c r="FMD109" s="185"/>
      <c r="FME109" s="21"/>
      <c r="FMF109" s="19"/>
      <c r="FMG109" s="20"/>
      <c r="FMH109" s="21"/>
      <c r="FMI109" s="185"/>
      <c r="FMJ109" s="21"/>
      <c r="FMK109" s="136"/>
      <c r="FML109" s="19"/>
      <c r="FMM109" s="20"/>
      <c r="FMN109" s="21"/>
      <c r="FMO109" s="185"/>
      <c r="FMP109" s="21"/>
      <c r="FMQ109" s="19"/>
      <c r="FMR109" s="20"/>
      <c r="FMS109" s="21"/>
      <c r="FMT109" s="185"/>
      <c r="FMU109" s="21"/>
      <c r="FMV109" s="136"/>
      <c r="FMW109" s="19"/>
      <c r="FMX109" s="20"/>
      <c r="FMY109" s="21"/>
      <c r="FMZ109" s="185"/>
      <c r="FNA109" s="21"/>
      <c r="FNB109" s="19"/>
      <c r="FNC109" s="20"/>
      <c r="FND109" s="21"/>
      <c r="FNE109" s="185"/>
      <c r="FNF109" s="21"/>
      <c r="FNG109" s="136"/>
      <c r="FNH109" s="19"/>
      <c r="FNI109" s="20"/>
      <c r="FNJ109" s="21"/>
      <c r="FNK109" s="185"/>
      <c r="FNL109" s="21"/>
      <c r="FNM109" s="19"/>
      <c r="FNN109" s="20"/>
      <c r="FNO109" s="21"/>
      <c r="FNP109" s="185"/>
      <c r="FNQ109" s="21"/>
      <c r="FNR109" s="136"/>
      <c r="FNS109" s="19"/>
      <c r="FNT109" s="20"/>
      <c r="FNU109" s="21"/>
      <c r="FNV109" s="185"/>
      <c r="FNW109" s="21"/>
      <c r="FNX109" s="19"/>
      <c r="FNY109" s="20"/>
      <c r="FNZ109" s="21"/>
      <c r="FOA109" s="185"/>
      <c r="FOB109" s="21"/>
      <c r="FOC109" s="136"/>
      <c r="FOD109" s="19"/>
      <c r="FOE109" s="20"/>
      <c r="FOF109" s="21"/>
      <c r="FOG109" s="185"/>
      <c r="FOH109" s="21"/>
      <c r="FOI109" s="19"/>
      <c r="FOJ109" s="20"/>
      <c r="FOK109" s="21"/>
      <c r="FOL109" s="185"/>
      <c r="FOM109" s="21"/>
      <c r="FON109" s="136"/>
      <c r="FOO109" s="19"/>
      <c r="FOP109" s="20"/>
      <c r="FOQ109" s="21"/>
      <c r="FOR109" s="185"/>
      <c r="FOS109" s="21"/>
      <c r="FOT109" s="19"/>
      <c r="FOU109" s="20"/>
      <c r="FOV109" s="21"/>
      <c r="FOW109" s="185"/>
      <c r="FOX109" s="21"/>
      <c r="FOY109" s="136"/>
      <c r="FOZ109" s="19"/>
      <c r="FPA109" s="20"/>
      <c r="FPB109" s="21"/>
      <c r="FPC109" s="185"/>
      <c r="FPD109" s="21"/>
      <c r="FPE109" s="19"/>
      <c r="FPF109" s="20"/>
      <c r="FPG109" s="21"/>
      <c r="FPH109" s="185"/>
      <c r="FPI109" s="21"/>
      <c r="FPJ109" s="136"/>
      <c r="FPK109" s="19"/>
      <c r="FPL109" s="20"/>
      <c r="FPM109" s="21"/>
      <c r="FPN109" s="185"/>
      <c r="FPO109" s="21"/>
      <c r="FPP109" s="19"/>
      <c r="FPQ109" s="20"/>
      <c r="FPR109" s="21"/>
      <c r="FPS109" s="185"/>
      <c r="FPT109" s="21"/>
      <c r="FPU109" s="136"/>
      <c r="FPV109" s="19"/>
      <c r="FPW109" s="20"/>
      <c r="FPX109" s="21"/>
      <c r="FPY109" s="185"/>
      <c r="FPZ109" s="21"/>
      <c r="FQA109" s="19"/>
      <c r="FQB109" s="20"/>
      <c r="FQC109" s="21"/>
      <c r="FQD109" s="185"/>
      <c r="FQE109" s="21"/>
      <c r="FQF109" s="136"/>
      <c r="FQG109" s="19"/>
      <c r="FQH109" s="20"/>
      <c r="FQI109" s="21"/>
      <c r="FQJ109" s="185"/>
      <c r="FQK109" s="21"/>
      <c r="FQL109" s="19"/>
      <c r="FQM109" s="20"/>
      <c r="FQN109" s="21"/>
      <c r="FQO109" s="185"/>
      <c r="FQP109" s="21"/>
      <c r="FQQ109" s="136"/>
      <c r="FQR109" s="19"/>
      <c r="FQS109" s="20"/>
      <c r="FQT109" s="21"/>
      <c r="FQU109" s="185"/>
      <c r="FQV109" s="21"/>
      <c r="FQW109" s="19"/>
      <c r="FQX109" s="20"/>
      <c r="FQY109" s="21"/>
      <c r="FQZ109" s="185"/>
      <c r="FRA109" s="21"/>
      <c r="FRB109" s="136"/>
      <c r="FRC109" s="19"/>
      <c r="FRD109" s="20"/>
      <c r="FRE109" s="21"/>
      <c r="FRF109" s="185"/>
      <c r="FRG109" s="21"/>
      <c r="FRH109" s="19"/>
      <c r="FRI109" s="20"/>
      <c r="FRJ109" s="21"/>
      <c r="FRK109" s="185"/>
      <c r="FRL109" s="21"/>
      <c r="FRM109" s="136"/>
      <c r="FRN109" s="19"/>
      <c r="FRO109" s="20"/>
      <c r="FRP109" s="21"/>
      <c r="FRQ109" s="185"/>
      <c r="FRR109" s="21"/>
      <c r="FRS109" s="19"/>
      <c r="FRT109" s="20"/>
      <c r="FRU109" s="21"/>
      <c r="FRV109" s="185"/>
      <c r="FRW109" s="21"/>
      <c r="FRX109" s="136"/>
      <c r="FRY109" s="19"/>
      <c r="FRZ109" s="20"/>
      <c r="FSA109" s="21"/>
      <c r="FSB109" s="185"/>
      <c r="FSC109" s="21"/>
      <c r="FSD109" s="19"/>
      <c r="FSE109" s="20"/>
      <c r="FSF109" s="21"/>
      <c r="FSG109" s="185"/>
      <c r="FSH109" s="21"/>
      <c r="FSI109" s="136"/>
      <c r="FSJ109" s="19"/>
      <c r="FSK109" s="20"/>
      <c r="FSL109" s="21"/>
      <c r="FSM109" s="185"/>
      <c r="FSN109" s="21"/>
      <c r="FSO109" s="19"/>
      <c r="FSP109" s="20"/>
      <c r="FSQ109" s="21"/>
      <c r="FSR109" s="185"/>
      <c r="FSS109" s="21"/>
      <c r="FST109" s="136"/>
      <c r="FSU109" s="19"/>
      <c r="FSV109" s="20"/>
      <c r="FSW109" s="21"/>
      <c r="FSX109" s="185"/>
      <c r="FSY109" s="21"/>
      <c r="FSZ109" s="19"/>
      <c r="FTA109" s="20"/>
      <c r="FTB109" s="21"/>
      <c r="FTC109" s="185"/>
      <c r="FTD109" s="21"/>
      <c r="FTE109" s="136"/>
      <c r="FTF109" s="19"/>
      <c r="FTG109" s="20"/>
      <c r="FTH109" s="21"/>
      <c r="FTI109" s="185"/>
      <c r="FTJ109" s="21"/>
      <c r="FTK109" s="19"/>
      <c r="FTL109" s="20"/>
      <c r="FTM109" s="21"/>
      <c r="FTN109" s="185"/>
      <c r="FTO109" s="21"/>
      <c r="FTP109" s="136"/>
      <c r="FTQ109" s="19"/>
      <c r="FTR109" s="20"/>
      <c r="FTS109" s="21"/>
      <c r="FTT109" s="185"/>
      <c r="FTU109" s="21"/>
      <c r="FTV109" s="19"/>
      <c r="FTW109" s="20"/>
      <c r="FTX109" s="21"/>
      <c r="FTY109" s="185"/>
      <c r="FTZ109" s="21"/>
      <c r="FUA109" s="136"/>
      <c r="FUB109" s="19"/>
      <c r="FUC109" s="20"/>
      <c r="FUD109" s="21"/>
      <c r="FUE109" s="185"/>
      <c r="FUF109" s="21"/>
      <c r="FUG109" s="19"/>
      <c r="FUH109" s="20"/>
      <c r="FUI109" s="21"/>
      <c r="FUJ109" s="185"/>
      <c r="FUK109" s="21"/>
      <c r="FUL109" s="136"/>
      <c r="FUM109" s="19"/>
      <c r="FUN109" s="20"/>
      <c r="FUO109" s="21"/>
      <c r="FUP109" s="185"/>
      <c r="FUQ109" s="21"/>
      <c r="FUR109" s="19"/>
      <c r="FUS109" s="20"/>
      <c r="FUT109" s="21"/>
      <c r="FUU109" s="185"/>
      <c r="FUV109" s="21"/>
      <c r="FUW109" s="136"/>
      <c r="FUX109" s="19"/>
      <c r="FUY109" s="20"/>
      <c r="FUZ109" s="21"/>
      <c r="FVA109" s="185"/>
      <c r="FVB109" s="21"/>
      <c r="FVC109" s="19"/>
      <c r="FVD109" s="20"/>
      <c r="FVE109" s="21"/>
      <c r="FVF109" s="185"/>
      <c r="FVG109" s="21"/>
      <c r="FVH109" s="136"/>
      <c r="FVI109" s="19"/>
      <c r="FVJ109" s="20"/>
      <c r="FVK109" s="21"/>
      <c r="FVL109" s="185"/>
      <c r="FVM109" s="21"/>
      <c r="FVN109" s="19"/>
      <c r="FVO109" s="20"/>
      <c r="FVP109" s="21"/>
      <c r="FVQ109" s="185"/>
      <c r="FVR109" s="21"/>
      <c r="FVS109" s="136"/>
      <c r="FVT109" s="19"/>
      <c r="FVU109" s="20"/>
      <c r="FVV109" s="21"/>
      <c r="FVW109" s="185"/>
      <c r="FVX109" s="21"/>
      <c r="FVY109" s="19"/>
      <c r="FVZ109" s="20"/>
      <c r="FWA109" s="21"/>
      <c r="FWB109" s="185"/>
      <c r="FWC109" s="21"/>
      <c r="FWD109" s="136"/>
      <c r="FWE109" s="19"/>
      <c r="FWF109" s="20"/>
      <c r="FWG109" s="21"/>
      <c r="FWH109" s="185"/>
      <c r="FWI109" s="21"/>
      <c r="FWJ109" s="19"/>
      <c r="FWK109" s="20"/>
      <c r="FWL109" s="21"/>
      <c r="FWM109" s="185"/>
      <c r="FWN109" s="21"/>
      <c r="FWO109" s="136"/>
      <c r="FWP109" s="19"/>
      <c r="FWQ109" s="20"/>
      <c r="FWR109" s="21"/>
      <c r="FWS109" s="185"/>
      <c r="FWT109" s="21"/>
      <c r="FWU109" s="19"/>
      <c r="FWV109" s="20"/>
      <c r="FWW109" s="21"/>
      <c r="FWX109" s="185"/>
      <c r="FWY109" s="21"/>
      <c r="FWZ109" s="136"/>
      <c r="FXA109" s="19"/>
      <c r="FXB109" s="20"/>
      <c r="FXC109" s="21"/>
      <c r="FXD109" s="185"/>
      <c r="FXE109" s="21"/>
      <c r="FXF109" s="19"/>
      <c r="FXG109" s="20"/>
      <c r="FXH109" s="21"/>
      <c r="FXI109" s="185"/>
      <c r="FXJ109" s="21"/>
      <c r="FXK109" s="136"/>
      <c r="FXL109" s="19"/>
      <c r="FXM109" s="20"/>
      <c r="FXN109" s="21"/>
      <c r="FXO109" s="185"/>
      <c r="FXP109" s="21"/>
      <c r="FXQ109" s="19"/>
      <c r="FXR109" s="20"/>
      <c r="FXS109" s="21"/>
      <c r="FXT109" s="185"/>
      <c r="FXU109" s="21"/>
      <c r="FXV109" s="136"/>
      <c r="FXW109" s="19"/>
      <c r="FXX109" s="20"/>
      <c r="FXY109" s="21"/>
      <c r="FXZ109" s="185"/>
      <c r="FYA109" s="21"/>
      <c r="FYB109" s="19"/>
      <c r="FYC109" s="20"/>
      <c r="FYD109" s="21"/>
      <c r="FYE109" s="185"/>
      <c r="FYF109" s="21"/>
      <c r="FYG109" s="136"/>
      <c r="FYH109" s="19"/>
      <c r="FYI109" s="20"/>
      <c r="FYJ109" s="21"/>
      <c r="FYK109" s="185"/>
      <c r="FYL109" s="21"/>
      <c r="FYM109" s="19"/>
      <c r="FYN109" s="20"/>
      <c r="FYO109" s="21"/>
      <c r="FYP109" s="185"/>
      <c r="FYQ109" s="21"/>
      <c r="FYR109" s="136"/>
      <c r="FYS109" s="19"/>
      <c r="FYT109" s="20"/>
      <c r="FYU109" s="21"/>
      <c r="FYV109" s="185"/>
      <c r="FYW109" s="21"/>
      <c r="FYX109" s="19"/>
      <c r="FYY109" s="20"/>
      <c r="FYZ109" s="21"/>
      <c r="FZA109" s="185"/>
      <c r="FZB109" s="21"/>
      <c r="FZC109" s="136"/>
      <c r="FZD109" s="19"/>
      <c r="FZE109" s="20"/>
      <c r="FZF109" s="21"/>
      <c r="FZG109" s="185"/>
      <c r="FZH109" s="21"/>
      <c r="FZI109" s="19"/>
      <c r="FZJ109" s="20"/>
      <c r="FZK109" s="21"/>
      <c r="FZL109" s="185"/>
      <c r="FZM109" s="21"/>
      <c r="FZN109" s="136"/>
      <c r="FZO109" s="19"/>
      <c r="FZP109" s="20"/>
      <c r="FZQ109" s="21"/>
      <c r="FZR109" s="185"/>
      <c r="FZS109" s="21"/>
      <c r="FZT109" s="19"/>
      <c r="FZU109" s="20"/>
      <c r="FZV109" s="21"/>
      <c r="FZW109" s="185"/>
      <c r="FZX109" s="21"/>
      <c r="FZY109" s="136"/>
      <c r="FZZ109" s="19"/>
      <c r="GAA109" s="20"/>
      <c r="GAB109" s="21"/>
      <c r="GAC109" s="185"/>
      <c r="GAD109" s="21"/>
      <c r="GAE109" s="19"/>
      <c r="GAF109" s="20"/>
      <c r="GAG109" s="21"/>
      <c r="GAH109" s="185"/>
      <c r="GAI109" s="21"/>
      <c r="GAJ109" s="136"/>
      <c r="GAK109" s="19"/>
      <c r="GAL109" s="20"/>
      <c r="GAM109" s="21"/>
      <c r="GAN109" s="185"/>
      <c r="GAO109" s="21"/>
      <c r="GAP109" s="19"/>
      <c r="GAQ109" s="20"/>
      <c r="GAR109" s="21"/>
      <c r="GAS109" s="185"/>
      <c r="GAT109" s="21"/>
      <c r="GAU109" s="136"/>
      <c r="GAV109" s="19"/>
      <c r="GAW109" s="20"/>
      <c r="GAX109" s="21"/>
      <c r="GAY109" s="185"/>
      <c r="GAZ109" s="21"/>
      <c r="GBA109" s="19"/>
      <c r="GBB109" s="20"/>
      <c r="GBC109" s="21"/>
      <c r="GBD109" s="185"/>
      <c r="GBE109" s="21"/>
      <c r="GBF109" s="136"/>
      <c r="GBG109" s="19"/>
      <c r="GBH109" s="20"/>
      <c r="GBI109" s="21"/>
      <c r="GBJ109" s="185"/>
      <c r="GBK109" s="21"/>
      <c r="GBL109" s="19"/>
      <c r="GBM109" s="20"/>
      <c r="GBN109" s="21"/>
      <c r="GBO109" s="185"/>
      <c r="GBP109" s="21"/>
      <c r="GBQ109" s="136"/>
      <c r="GBR109" s="19"/>
      <c r="GBS109" s="20"/>
      <c r="GBT109" s="21"/>
      <c r="GBU109" s="185"/>
      <c r="GBV109" s="21"/>
      <c r="GBW109" s="19"/>
      <c r="GBX109" s="20"/>
      <c r="GBY109" s="21"/>
      <c r="GBZ109" s="185"/>
      <c r="GCA109" s="21"/>
      <c r="GCB109" s="136"/>
      <c r="GCC109" s="19"/>
      <c r="GCD109" s="20"/>
      <c r="GCE109" s="21"/>
      <c r="GCF109" s="185"/>
      <c r="GCG109" s="21"/>
      <c r="GCH109" s="19"/>
      <c r="GCI109" s="20"/>
      <c r="GCJ109" s="21"/>
      <c r="GCK109" s="185"/>
      <c r="GCL109" s="21"/>
      <c r="GCM109" s="136"/>
      <c r="GCN109" s="19"/>
      <c r="GCO109" s="20"/>
      <c r="GCP109" s="21"/>
      <c r="GCQ109" s="185"/>
      <c r="GCR109" s="21"/>
      <c r="GCS109" s="19"/>
      <c r="GCT109" s="20"/>
      <c r="GCU109" s="21"/>
      <c r="GCV109" s="185"/>
      <c r="GCW109" s="21"/>
      <c r="GCX109" s="136"/>
      <c r="GCY109" s="19"/>
      <c r="GCZ109" s="20"/>
      <c r="GDA109" s="21"/>
      <c r="GDB109" s="185"/>
      <c r="GDC109" s="21"/>
      <c r="GDD109" s="19"/>
      <c r="GDE109" s="20"/>
      <c r="GDF109" s="21"/>
      <c r="GDG109" s="185"/>
      <c r="GDH109" s="21"/>
      <c r="GDI109" s="136"/>
      <c r="GDJ109" s="19"/>
      <c r="GDK109" s="20"/>
      <c r="GDL109" s="21"/>
      <c r="GDM109" s="185"/>
      <c r="GDN109" s="21"/>
      <c r="GDO109" s="19"/>
      <c r="GDP109" s="20"/>
      <c r="GDQ109" s="21"/>
      <c r="GDR109" s="185"/>
      <c r="GDS109" s="21"/>
      <c r="GDT109" s="136"/>
      <c r="GDU109" s="19"/>
      <c r="GDV109" s="20"/>
      <c r="GDW109" s="21"/>
      <c r="GDX109" s="185"/>
      <c r="GDY109" s="21"/>
      <c r="GDZ109" s="19"/>
      <c r="GEA109" s="20"/>
      <c r="GEB109" s="21"/>
      <c r="GEC109" s="185"/>
      <c r="GED109" s="21"/>
      <c r="GEE109" s="136"/>
      <c r="GEF109" s="19"/>
      <c r="GEG109" s="20"/>
      <c r="GEH109" s="21"/>
      <c r="GEI109" s="185"/>
      <c r="GEJ109" s="21"/>
      <c r="GEK109" s="19"/>
      <c r="GEL109" s="20"/>
      <c r="GEM109" s="21"/>
      <c r="GEN109" s="185"/>
      <c r="GEO109" s="21"/>
      <c r="GEP109" s="136"/>
      <c r="GEQ109" s="19"/>
      <c r="GER109" s="20"/>
      <c r="GES109" s="21"/>
      <c r="GET109" s="185"/>
      <c r="GEU109" s="21"/>
      <c r="GEV109" s="19"/>
      <c r="GEW109" s="20"/>
      <c r="GEX109" s="21"/>
      <c r="GEY109" s="185"/>
      <c r="GEZ109" s="21"/>
      <c r="GFA109" s="136"/>
      <c r="GFB109" s="19"/>
      <c r="GFC109" s="20"/>
      <c r="GFD109" s="21"/>
      <c r="GFE109" s="185"/>
      <c r="GFF109" s="21"/>
      <c r="GFG109" s="19"/>
      <c r="GFH109" s="20"/>
      <c r="GFI109" s="21"/>
      <c r="GFJ109" s="185"/>
      <c r="GFK109" s="21"/>
      <c r="GFL109" s="136"/>
      <c r="GFM109" s="19"/>
      <c r="GFN109" s="20"/>
      <c r="GFO109" s="21"/>
      <c r="GFP109" s="185"/>
      <c r="GFQ109" s="21"/>
      <c r="GFR109" s="19"/>
      <c r="GFS109" s="20"/>
      <c r="GFT109" s="21"/>
      <c r="GFU109" s="185"/>
      <c r="GFV109" s="21"/>
      <c r="GFW109" s="136"/>
      <c r="GFX109" s="19"/>
      <c r="GFY109" s="20"/>
      <c r="GFZ109" s="21"/>
      <c r="GGA109" s="185"/>
      <c r="GGB109" s="21"/>
      <c r="GGC109" s="19"/>
      <c r="GGD109" s="20"/>
      <c r="GGE109" s="21"/>
      <c r="GGF109" s="185"/>
      <c r="GGG109" s="21"/>
      <c r="GGH109" s="136"/>
      <c r="GGI109" s="19"/>
      <c r="GGJ109" s="20"/>
      <c r="GGK109" s="21"/>
      <c r="GGL109" s="185"/>
      <c r="GGM109" s="21"/>
      <c r="GGN109" s="19"/>
      <c r="GGO109" s="20"/>
      <c r="GGP109" s="21"/>
      <c r="GGQ109" s="185"/>
      <c r="GGR109" s="21"/>
      <c r="GGS109" s="136"/>
      <c r="GGT109" s="19"/>
      <c r="GGU109" s="20"/>
      <c r="GGV109" s="21"/>
      <c r="GGW109" s="185"/>
      <c r="GGX109" s="21"/>
      <c r="GGY109" s="19"/>
      <c r="GGZ109" s="20"/>
      <c r="GHA109" s="21"/>
      <c r="GHB109" s="185"/>
      <c r="GHC109" s="21"/>
      <c r="GHD109" s="136"/>
      <c r="GHE109" s="19"/>
      <c r="GHF109" s="20"/>
      <c r="GHG109" s="21"/>
      <c r="GHH109" s="185"/>
      <c r="GHI109" s="21"/>
      <c r="GHJ109" s="19"/>
      <c r="GHK109" s="20"/>
      <c r="GHL109" s="21"/>
      <c r="GHM109" s="185"/>
      <c r="GHN109" s="21"/>
      <c r="GHO109" s="136"/>
      <c r="GHP109" s="19"/>
      <c r="GHQ109" s="20"/>
      <c r="GHR109" s="21"/>
      <c r="GHS109" s="185"/>
      <c r="GHT109" s="21"/>
      <c r="GHU109" s="19"/>
      <c r="GHV109" s="20"/>
      <c r="GHW109" s="21"/>
      <c r="GHX109" s="185"/>
      <c r="GHY109" s="21"/>
      <c r="GHZ109" s="136"/>
      <c r="GIA109" s="19"/>
      <c r="GIB109" s="20"/>
      <c r="GIC109" s="21"/>
      <c r="GID109" s="185"/>
      <c r="GIE109" s="21"/>
      <c r="GIF109" s="19"/>
      <c r="GIG109" s="20"/>
      <c r="GIH109" s="21"/>
      <c r="GII109" s="185"/>
      <c r="GIJ109" s="21"/>
      <c r="GIK109" s="136"/>
      <c r="GIL109" s="19"/>
      <c r="GIM109" s="20"/>
      <c r="GIN109" s="21"/>
      <c r="GIO109" s="185"/>
      <c r="GIP109" s="21"/>
      <c r="GIQ109" s="19"/>
      <c r="GIR109" s="20"/>
      <c r="GIS109" s="21"/>
      <c r="GIT109" s="185"/>
      <c r="GIU109" s="21"/>
      <c r="GIV109" s="136"/>
      <c r="GIW109" s="19"/>
      <c r="GIX109" s="20"/>
      <c r="GIY109" s="21"/>
      <c r="GIZ109" s="185"/>
      <c r="GJA109" s="21"/>
      <c r="GJB109" s="19"/>
      <c r="GJC109" s="20"/>
      <c r="GJD109" s="21"/>
      <c r="GJE109" s="185"/>
      <c r="GJF109" s="21"/>
      <c r="GJG109" s="136"/>
      <c r="GJH109" s="19"/>
      <c r="GJI109" s="20"/>
      <c r="GJJ109" s="21"/>
      <c r="GJK109" s="185"/>
      <c r="GJL109" s="21"/>
      <c r="GJM109" s="19"/>
      <c r="GJN109" s="20"/>
      <c r="GJO109" s="21"/>
      <c r="GJP109" s="185"/>
      <c r="GJQ109" s="21"/>
      <c r="GJR109" s="136"/>
      <c r="GJS109" s="19"/>
      <c r="GJT109" s="20"/>
      <c r="GJU109" s="21"/>
      <c r="GJV109" s="185"/>
      <c r="GJW109" s="21"/>
      <c r="GJX109" s="19"/>
      <c r="GJY109" s="20"/>
      <c r="GJZ109" s="21"/>
      <c r="GKA109" s="185"/>
      <c r="GKB109" s="21"/>
      <c r="GKC109" s="136"/>
      <c r="GKD109" s="19"/>
      <c r="GKE109" s="20"/>
      <c r="GKF109" s="21"/>
      <c r="GKG109" s="185"/>
      <c r="GKH109" s="21"/>
      <c r="GKI109" s="19"/>
      <c r="GKJ109" s="20"/>
      <c r="GKK109" s="21"/>
      <c r="GKL109" s="185"/>
      <c r="GKM109" s="21"/>
      <c r="GKN109" s="136"/>
      <c r="GKO109" s="19"/>
      <c r="GKP109" s="20"/>
      <c r="GKQ109" s="21"/>
      <c r="GKR109" s="185"/>
      <c r="GKS109" s="21"/>
      <c r="GKT109" s="19"/>
      <c r="GKU109" s="20"/>
      <c r="GKV109" s="21"/>
      <c r="GKW109" s="185"/>
      <c r="GKX109" s="21"/>
      <c r="GKY109" s="136"/>
      <c r="GKZ109" s="19"/>
      <c r="GLA109" s="20"/>
      <c r="GLB109" s="21"/>
      <c r="GLC109" s="185"/>
      <c r="GLD109" s="21"/>
      <c r="GLE109" s="19"/>
      <c r="GLF109" s="20"/>
      <c r="GLG109" s="21"/>
      <c r="GLH109" s="185"/>
      <c r="GLI109" s="21"/>
      <c r="GLJ109" s="136"/>
      <c r="GLK109" s="19"/>
      <c r="GLL109" s="20"/>
      <c r="GLM109" s="21"/>
      <c r="GLN109" s="185"/>
      <c r="GLO109" s="21"/>
      <c r="GLP109" s="19"/>
      <c r="GLQ109" s="20"/>
      <c r="GLR109" s="21"/>
      <c r="GLS109" s="185"/>
      <c r="GLT109" s="21"/>
      <c r="GLU109" s="136"/>
      <c r="GLV109" s="19"/>
      <c r="GLW109" s="20"/>
      <c r="GLX109" s="21"/>
      <c r="GLY109" s="185"/>
      <c r="GLZ109" s="21"/>
      <c r="GMA109" s="19"/>
      <c r="GMB109" s="20"/>
      <c r="GMC109" s="21"/>
      <c r="GMD109" s="185"/>
      <c r="GME109" s="21"/>
      <c r="GMF109" s="136"/>
      <c r="GMG109" s="19"/>
      <c r="GMH109" s="20"/>
      <c r="GMI109" s="21"/>
      <c r="GMJ109" s="185"/>
      <c r="GMK109" s="21"/>
      <c r="GML109" s="19"/>
      <c r="GMM109" s="20"/>
      <c r="GMN109" s="21"/>
      <c r="GMO109" s="185"/>
      <c r="GMP109" s="21"/>
      <c r="GMQ109" s="136"/>
      <c r="GMR109" s="19"/>
      <c r="GMS109" s="20"/>
      <c r="GMT109" s="21"/>
      <c r="GMU109" s="185"/>
      <c r="GMV109" s="21"/>
      <c r="GMW109" s="19"/>
      <c r="GMX109" s="20"/>
      <c r="GMY109" s="21"/>
      <c r="GMZ109" s="185"/>
      <c r="GNA109" s="21"/>
      <c r="GNB109" s="136"/>
      <c r="GNC109" s="19"/>
      <c r="GND109" s="20"/>
      <c r="GNE109" s="21"/>
      <c r="GNF109" s="185"/>
      <c r="GNG109" s="21"/>
      <c r="GNH109" s="19"/>
      <c r="GNI109" s="20"/>
      <c r="GNJ109" s="21"/>
      <c r="GNK109" s="185"/>
      <c r="GNL109" s="21"/>
      <c r="GNM109" s="136"/>
      <c r="GNN109" s="19"/>
      <c r="GNO109" s="20"/>
      <c r="GNP109" s="21"/>
      <c r="GNQ109" s="185"/>
      <c r="GNR109" s="21"/>
      <c r="GNS109" s="19"/>
      <c r="GNT109" s="20"/>
      <c r="GNU109" s="21"/>
      <c r="GNV109" s="185"/>
      <c r="GNW109" s="21"/>
      <c r="GNX109" s="136"/>
      <c r="GNY109" s="19"/>
      <c r="GNZ109" s="20"/>
      <c r="GOA109" s="21"/>
      <c r="GOB109" s="185"/>
      <c r="GOC109" s="21"/>
      <c r="GOD109" s="19"/>
      <c r="GOE109" s="20"/>
      <c r="GOF109" s="21"/>
      <c r="GOG109" s="185"/>
      <c r="GOH109" s="21"/>
      <c r="GOI109" s="136"/>
      <c r="GOJ109" s="19"/>
      <c r="GOK109" s="20"/>
      <c r="GOL109" s="21"/>
      <c r="GOM109" s="185"/>
      <c r="GON109" s="21"/>
      <c r="GOO109" s="19"/>
      <c r="GOP109" s="20"/>
      <c r="GOQ109" s="21"/>
      <c r="GOR109" s="185"/>
      <c r="GOS109" s="21"/>
      <c r="GOT109" s="136"/>
      <c r="GOU109" s="19"/>
      <c r="GOV109" s="20"/>
      <c r="GOW109" s="21"/>
      <c r="GOX109" s="185"/>
      <c r="GOY109" s="21"/>
      <c r="GOZ109" s="19"/>
      <c r="GPA109" s="20"/>
      <c r="GPB109" s="21"/>
      <c r="GPC109" s="185"/>
      <c r="GPD109" s="21"/>
      <c r="GPE109" s="136"/>
      <c r="GPF109" s="19"/>
      <c r="GPG109" s="20"/>
      <c r="GPH109" s="21"/>
      <c r="GPI109" s="185"/>
      <c r="GPJ109" s="21"/>
      <c r="GPK109" s="19"/>
      <c r="GPL109" s="20"/>
      <c r="GPM109" s="21"/>
      <c r="GPN109" s="185"/>
      <c r="GPO109" s="21"/>
      <c r="GPP109" s="136"/>
      <c r="GPQ109" s="19"/>
      <c r="GPR109" s="20"/>
      <c r="GPS109" s="21"/>
      <c r="GPT109" s="185"/>
      <c r="GPU109" s="21"/>
      <c r="GPV109" s="19"/>
      <c r="GPW109" s="20"/>
      <c r="GPX109" s="21"/>
      <c r="GPY109" s="185"/>
      <c r="GPZ109" s="21"/>
      <c r="GQA109" s="136"/>
      <c r="GQB109" s="19"/>
      <c r="GQC109" s="20"/>
      <c r="GQD109" s="21"/>
      <c r="GQE109" s="185"/>
      <c r="GQF109" s="21"/>
      <c r="GQG109" s="19"/>
      <c r="GQH109" s="20"/>
      <c r="GQI109" s="21"/>
      <c r="GQJ109" s="185"/>
      <c r="GQK109" s="21"/>
      <c r="GQL109" s="136"/>
      <c r="GQM109" s="19"/>
      <c r="GQN109" s="20"/>
      <c r="GQO109" s="21"/>
      <c r="GQP109" s="185"/>
      <c r="GQQ109" s="21"/>
      <c r="GQR109" s="19"/>
      <c r="GQS109" s="20"/>
      <c r="GQT109" s="21"/>
      <c r="GQU109" s="185"/>
      <c r="GQV109" s="21"/>
      <c r="GQW109" s="136"/>
      <c r="GQX109" s="19"/>
      <c r="GQY109" s="20"/>
      <c r="GQZ109" s="21"/>
      <c r="GRA109" s="185"/>
      <c r="GRB109" s="21"/>
      <c r="GRC109" s="19"/>
      <c r="GRD109" s="20"/>
      <c r="GRE109" s="21"/>
      <c r="GRF109" s="185"/>
      <c r="GRG109" s="21"/>
      <c r="GRH109" s="136"/>
      <c r="GRI109" s="19"/>
      <c r="GRJ109" s="20"/>
      <c r="GRK109" s="21"/>
      <c r="GRL109" s="185"/>
      <c r="GRM109" s="21"/>
      <c r="GRN109" s="19"/>
      <c r="GRO109" s="20"/>
      <c r="GRP109" s="21"/>
      <c r="GRQ109" s="185"/>
      <c r="GRR109" s="21"/>
      <c r="GRS109" s="136"/>
      <c r="GRT109" s="19"/>
      <c r="GRU109" s="20"/>
      <c r="GRV109" s="21"/>
      <c r="GRW109" s="185"/>
      <c r="GRX109" s="21"/>
      <c r="GRY109" s="19"/>
      <c r="GRZ109" s="20"/>
      <c r="GSA109" s="21"/>
      <c r="GSB109" s="185"/>
      <c r="GSC109" s="21"/>
      <c r="GSD109" s="136"/>
      <c r="GSE109" s="19"/>
      <c r="GSF109" s="20"/>
      <c r="GSG109" s="21"/>
      <c r="GSH109" s="185"/>
      <c r="GSI109" s="21"/>
      <c r="GSJ109" s="19"/>
      <c r="GSK109" s="20"/>
      <c r="GSL109" s="21"/>
      <c r="GSM109" s="185"/>
      <c r="GSN109" s="21"/>
      <c r="GSO109" s="136"/>
      <c r="GSP109" s="19"/>
      <c r="GSQ109" s="20"/>
      <c r="GSR109" s="21"/>
      <c r="GSS109" s="185"/>
      <c r="GST109" s="21"/>
      <c r="GSU109" s="19"/>
      <c r="GSV109" s="20"/>
      <c r="GSW109" s="21"/>
      <c r="GSX109" s="185"/>
      <c r="GSY109" s="21"/>
      <c r="GSZ109" s="136"/>
      <c r="GTA109" s="19"/>
      <c r="GTB109" s="20"/>
      <c r="GTC109" s="21"/>
      <c r="GTD109" s="185"/>
      <c r="GTE109" s="21"/>
      <c r="GTF109" s="19"/>
      <c r="GTG109" s="20"/>
      <c r="GTH109" s="21"/>
      <c r="GTI109" s="185"/>
      <c r="GTJ109" s="21"/>
      <c r="GTK109" s="136"/>
      <c r="GTL109" s="19"/>
      <c r="GTM109" s="20"/>
      <c r="GTN109" s="21"/>
      <c r="GTO109" s="185"/>
      <c r="GTP109" s="21"/>
      <c r="GTQ109" s="19"/>
      <c r="GTR109" s="20"/>
      <c r="GTS109" s="21"/>
      <c r="GTT109" s="185"/>
      <c r="GTU109" s="21"/>
      <c r="GTV109" s="136"/>
      <c r="GTW109" s="19"/>
      <c r="GTX109" s="20"/>
      <c r="GTY109" s="21"/>
      <c r="GTZ109" s="185"/>
      <c r="GUA109" s="21"/>
      <c r="GUB109" s="19"/>
      <c r="GUC109" s="20"/>
      <c r="GUD109" s="21"/>
      <c r="GUE109" s="185"/>
      <c r="GUF109" s="21"/>
      <c r="GUG109" s="136"/>
      <c r="GUH109" s="19"/>
      <c r="GUI109" s="20"/>
      <c r="GUJ109" s="21"/>
      <c r="GUK109" s="185"/>
      <c r="GUL109" s="21"/>
      <c r="GUM109" s="19"/>
      <c r="GUN109" s="20"/>
      <c r="GUO109" s="21"/>
      <c r="GUP109" s="185"/>
      <c r="GUQ109" s="21"/>
      <c r="GUR109" s="136"/>
      <c r="GUS109" s="19"/>
      <c r="GUT109" s="20"/>
      <c r="GUU109" s="21"/>
      <c r="GUV109" s="185"/>
      <c r="GUW109" s="21"/>
      <c r="GUX109" s="19"/>
      <c r="GUY109" s="20"/>
      <c r="GUZ109" s="21"/>
      <c r="GVA109" s="185"/>
      <c r="GVB109" s="21"/>
      <c r="GVC109" s="136"/>
      <c r="GVD109" s="19"/>
      <c r="GVE109" s="20"/>
      <c r="GVF109" s="21"/>
      <c r="GVG109" s="185"/>
      <c r="GVH109" s="21"/>
      <c r="GVI109" s="19"/>
      <c r="GVJ109" s="20"/>
      <c r="GVK109" s="21"/>
      <c r="GVL109" s="185"/>
      <c r="GVM109" s="21"/>
      <c r="GVN109" s="136"/>
      <c r="GVO109" s="19"/>
      <c r="GVP109" s="20"/>
      <c r="GVQ109" s="21"/>
      <c r="GVR109" s="185"/>
      <c r="GVS109" s="21"/>
      <c r="GVT109" s="19"/>
      <c r="GVU109" s="20"/>
      <c r="GVV109" s="21"/>
      <c r="GVW109" s="185"/>
      <c r="GVX109" s="21"/>
      <c r="GVY109" s="136"/>
      <c r="GVZ109" s="19"/>
      <c r="GWA109" s="20"/>
      <c r="GWB109" s="21"/>
      <c r="GWC109" s="185"/>
      <c r="GWD109" s="21"/>
      <c r="GWE109" s="19"/>
      <c r="GWF109" s="20"/>
      <c r="GWG109" s="21"/>
      <c r="GWH109" s="185"/>
      <c r="GWI109" s="21"/>
      <c r="GWJ109" s="136"/>
      <c r="GWK109" s="19"/>
      <c r="GWL109" s="20"/>
      <c r="GWM109" s="21"/>
      <c r="GWN109" s="185"/>
      <c r="GWO109" s="21"/>
      <c r="GWP109" s="19"/>
      <c r="GWQ109" s="20"/>
      <c r="GWR109" s="21"/>
      <c r="GWS109" s="185"/>
      <c r="GWT109" s="21"/>
      <c r="GWU109" s="136"/>
      <c r="GWV109" s="19"/>
      <c r="GWW109" s="20"/>
      <c r="GWX109" s="21"/>
      <c r="GWY109" s="185"/>
      <c r="GWZ109" s="21"/>
      <c r="GXA109" s="19"/>
      <c r="GXB109" s="20"/>
      <c r="GXC109" s="21"/>
      <c r="GXD109" s="185"/>
      <c r="GXE109" s="21"/>
      <c r="GXF109" s="136"/>
      <c r="GXG109" s="19"/>
      <c r="GXH109" s="20"/>
      <c r="GXI109" s="21"/>
      <c r="GXJ109" s="185"/>
      <c r="GXK109" s="21"/>
      <c r="GXL109" s="19"/>
      <c r="GXM109" s="20"/>
      <c r="GXN109" s="21"/>
      <c r="GXO109" s="185"/>
      <c r="GXP109" s="21"/>
      <c r="GXQ109" s="136"/>
      <c r="GXR109" s="19"/>
      <c r="GXS109" s="20"/>
      <c r="GXT109" s="21"/>
      <c r="GXU109" s="185"/>
      <c r="GXV109" s="21"/>
      <c r="GXW109" s="19"/>
      <c r="GXX109" s="20"/>
      <c r="GXY109" s="21"/>
      <c r="GXZ109" s="185"/>
      <c r="GYA109" s="21"/>
      <c r="GYB109" s="136"/>
      <c r="GYC109" s="19"/>
      <c r="GYD109" s="20"/>
      <c r="GYE109" s="21"/>
      <c r="GYF109" s="185"/>
      <c r="GYG109" s="21"/>
      <c r="GYH109" s="19"/>
      <c r="GYI109" s="20"/>
      <c r="GYJ109" s="21"/>
      <c r="GYK109" s="185"/>
      <c r="GYL109" s="21"/>
      <c r="GYM109" s="136"/>
      <c r="GYN109" s="19"/>
      <c r="GYO109" s="20"/>
      <c r="GYP109" s="21"/>
      <c r="GYQ109" s="185"/>
      <c r="GYR109" s="21"/>
      <c r="GYS109" s="19"/>
      <c r="GYT109" s="20"/>
      <c r="GYU109" s="21"/>
      <c r="GYV109" s="185"/>
      <c r="GYW109" s="21"/>
      <c r="GYX109" s="136"/>
      <c r="GYY109" s="19"/>
      <c r="GYZ109" s="20"/>
      <c r="GZA109" s="21"/>
      <c r="GZB109" s="185"/>
      <c r="GZC109" s="21"/>
      <c r="GZD109" s="19"/>
      <c r="GZE109" s="20"/>
      <c r="GZF109" s="21"/>
      <c r="GZG109" s="185"/>
      <c r="GZH109" s="21"/>
      <c r="GZI109" s="136"/>
      <c r="GZJ109" s="19"/>
      <c r="GZK109" s="20"/>
      <c r="GZL109" s="21"/>
      <c r="GZM109" s="185"/>
      <c r="GZN109" s="21"/>
      <c r="GZO109" s="19"/>
      <c r="GZP109" s="20"/>
      <c r="GZQ109" s="21"/>
      <c r="GZR109" s="185"/>
      <c r="GZS109" s="21"/>
      <c r="GZT109" s="136"/>
      <c r="GZU109" s="19"/>
      <c r="GZV109" s="20"/>
      <c r="GZW109" s="21"/>
      <c r="GZX109" s="185"/>
      <c r="GZY109" s="21"/>
      <c r="GZZ109" s="19"/>
      <c r="HAA109" s="20"/>
      <c r="HAB109" s="21"/>
      <c r="HAC109" s="185"/>
      <c r="HAD109" s="21"/>
      <c r="HAE109" s="136"/>
      <c r="HAF109" s="19"/>
      <c r="HAG109" s="20"/>
      <c r="HAH109" s="21"/>
      <c r="HAI109" s="185"/>
      <c r="HAJ109" s="21"/>
      <c r="HAK109" s="19"/>
      <c r="HAL109" s="20"/>
      <c r="HAM109" s="21"/>
      <c r="HAN109" s="185"/>
      <c r="HAO109" s="21"/>
      <c r="HAP109" s="136"/>
      <c r="HAQ109" s="19"/>
      <c r="HAR109" s="20"/>
      <c r="HAS109" s="21"/>
      <c r="HAT109" s="185"/>
      <c r="HAU109" s="21"/>
      <c r="HAV109" s="19"/>
      <c r="HAW109" s="20"/>
      <c r="HAX109" s="21"/>
      <c r="HAY109" s="185"/>
      <c r="HAZ109" s="21"/>
      <c r="HBA109" s="136"/>
      <c r="HBB109" s="19"/>
      <c r="HBC109" s="20"/>
      <c r="HBD109" s="21"/>
      <c r="HBE109" s="185"/>
      <c r="HBF109" s="21"/>
      <c r="HBG109" s="19"/>
      <c r="HBH109" s="20"/>
      <c r="HBI109" s="21"/>
      <c r="HBJ109" s="185"/>
      <c r="HBK109" s="21"/>
      <c r="HBL109" s="136"/>
      <c r="HBM109" s="19"/>
      <c r="HBN109" s="20"/>
      <c r="HBO109" s="21"/>
      <c r="HBP109" s="185"/>
      <c r="HBQ109" s="21"/>
      <c r="HBR109" s="19"/>
      <c r="HBS109" s="20"/>
      <c r="HBT109" s="21"/>
      <c r="HBU109" s="185"/>
      <c r="HBV109" s="21"/>
      <c r="HBW109" s="136"/>
      <c r="HBX109" s="19"/>
      <c r="HBY109" s="20"/>
      <c r="HBZ109" s="21"/>
      <c r="HCA109" s="185"/>
      <c r="HCB109" s="21"/>
      <c r="HCC109" s="19"/>
      <c r="HCD109" s="20"/>
      <c r="HCE109" s="21"/>
      <c r="HCF109" s="185"/>
      <c r="HCG109" s="21"/>
      <c r="HCH109" s="136"/>
      <c r="HCI109" s="19"/>
      <c r="HCJ109" s="20"/>
      <c r="HCK109" s="21"/>
      <c r="HCL109" s="185"/>
      <c r="HCM109" s="21"/>
      <c r="HCN109" s="19"/>
      <c r="HCO109" s="20"/>
      <c r="HCP109" s="21"/>
      <c r="HCQ109" s="185"/>
      <c r="HCR109" s="21"/>
      <c r="HCS109" s="136"/>
      <c r="HCT109" s="19"/>
      <c r="HCU109" s="20"/>
      <c r="HCV109" s="21"/>
      <c r="HCW109" s="185"/>
      <c r="HCX109" s="21"/>
      <c r="HCY109" s="19"/>
      <c r="HCZ109" s="20"/>
      <c r="HDA109" s="21"/>
      <c r="HDB109" s="185"/>
      <c r="HDC109" s="21"/>
      <c r="HDD109" s="136"/>
      <c r="HDE109" s="19"/>
      <c r="HDF109" s="20"/>
      <c r="HDG109" s="21"/>
      <c r="HDH109" s="185"/>
      <c r="HDI109" s="21"/>
      <c r="HDJ109" s="19"/>
      <c r="HDK109" s="20"/>
      <c r="HDL109" s="21"/>
      <c r="HDM109" s="185"/>
      <c r="HDN109" s="21"/>
      <c r="HDO109" s="136"/>
      <c r="HDP109" s="19"/>
      <c r="HDQ109" s="20"/>
      <c r="HDR109" s="21"/>
      <c r="HDS109" s="185"/>
      <c r="HDT109" s="21"/>
      <c r="HDU109" s="19"/>
      <c r="HDV109" s="20"/>
      <c r="HDW109" s="21"/>
      <c r="HDX109" s="185"/>
      <c r="HDY109" s="21"/>
      <c r="HDZ109" s="136"/>
      <c r="HEA109" s="19"/>
      <c r="HEB109" s="20"/>
      <c r="HEC109" s="21"/>
      <c r="HED109" s="185"/>
      <c r="HEE109" s="21"/>
      <c r="HEF109" s="19"/>
      <c r="HEG109" s="20"/>
      <c r="HEH109" s="21"/>
      <c r="HEI109" s="185"/>
      <c r="HEJ109" s="21"/>
      <c r="HEK109" s="136"/>
      <c r="HEL109" s="19"/>
      <c r="HEM109" s="20"/>
      <c r="HEN109" s="21"/>
      <c r="HEO109" s="185"/>
      <c r="HEP109" s="21"/>
      <c r="HEQ109" s="19"/>
      <c r="HER109" s="20"/>
      <c r="HES109" s="21"/>
      <c r="HET109" s="185"/>
      <c r="HEU109" s="21"/>
      <c r="HEV109" s="136"/>
      <c r="HEW109" s="19"/>
      <c r="HEX109" s="20"/>
      <c r="HEY109" s="21"/>
      <c r="HEZ109" s="185"/>
      <c r="HFA109" s="21"/>
      <c r="HFB109" s="19"/>
      <c r="HFC109" s="20"/>
      <c r="HFD109" s="21"/>
      <c r="HFE109" s="185"/>
      <c r="HFF109" s="21"/>
      <c r="HFG109" s="136"/>
      <c r="HFH109" s="19"/>
      <c r="HFI109" s="20"/>
      <c r="HFJ109" s="21"/>
      <c r="HFK109" s="185"/>
      <c r="HFL109" s="21"/>
      <c r="HFM109" s="19"/>
      <c r="HFN109" s="20"/>
      <c r="HFO109" s="21"/>
      <c r="HFP109" s="185"/>
      <c r="HFQ109" s="21"/>
      <c r="HFR109" s="136"/>
      <c r="HFS109" s="19"/>
      <c r="HFT109" s="20"/>
      <c r="HFU109" s="21"/>
      <c r="HFV109" s="185"/>
      <c r="HFW109" s="21"/>
      <c r="HFX109" s="19"/>
      <c r="HFY109" s="20"/>
      <c r="HFZ109" s="21"/>
      <c r="HGA109" s="185"/>
      <c r="HGB109" s="21"/>
      <c r="HGC109" s="136"/>
      <c r="HGD109" s="19"/>
      <c r="HGE109" s="20"/>
      <c r="HGF109" s="21"/>
      <c r="HGG109" s="185"/>
      <c r="HGH109" s="21"/>
      <c r="HGI109" s="19"/>
      <c r="HGJ109" s="20"/>
      <c r="HGK109" s="21"/>
      <c r="HGL109" s="185"/>
      <c r="HGM109" s="21"/>
      <c r="HGN109" s="136"/>
      <c r="HGO109" s="19"/>
      <c r="HGP109" s="20"/>
      <c r="HGQ109" s="21"/>
      <c r="HGR109" s="185"/>
      <c r="HGS109" s="21"/>
      <c r="HGT109" s="19"/>
      <c r="HGU109" s="20"/>
      <c r="HGV109" s="21"/>
      <c r="HGW109" s="185"/>
      <c r="HGX109" s="21"/>
      <c r="HGY109" s="136"/>
      <c r="HGZ109" s="19"/>
      <c r="HHA109" s="20"/>
      <c r="HHB109" s="21"/>
      <c r="HHC109" s="185"/>
      <c r="HHD109" s="21"/>
      <c r="HHE109" s="19"/>
      <c r="HHF109" s="20"/>
      <c r="HHG109" s="21"/>
      <c r="HHH109" s="185"/>
      <c r="HHI109" s="21"/>
      <c r="HHJ109" s="136"/>
      <c r="HHK109" s="19"/>
      <c r="HHL109" s="20"/>
      <c r="HHM109" s="21"/>
      <c r="HHN109" s="185"/>
      <c r="HHO109" s="21"/>
      <c r="HHP109" s="19"/>
      <c r="HHQ109" s="20"/>
      <c r="HHR109" s="21"/>
      <c r="HHS109" s="185"/>
      <c r="HHT109" s="21"/>
      <c r="HHU109" s="136"/>
      <c r="HHV109" s="19"/>
      <c r="HHW109" s="20"/>
      <c r="HHX109" s="21"/>
      <c r="HHY109" s="185"/>
      <c r="HHZ109" s="21"/>
      <c r="HIA109" s="19"/>
      <c r="HIB109" s="20"/>
      <c r="HIC109" s="21"/>
      <c r="HID109" s="185"/>
      <c r="HIE109" s="21"/>
      <c r="HIF109" s="136"/>
      <c r="HIG109" s="19"/>
      <c r="HIH109" s="20"/>
      <c r="HII109" s="21"/>
      <c r="HIJ109" s="185"/>
      <c r="HIK109" s="21"/>
      <c r="HIL109" s="19"/>
      <c r="HIM109" s="20"/>
      <c r="HIN109" s="21"/>
      <c r="HIO109" s="185"/>
      <c r="HIP109" s="21"/>
      <c r="HIQ109" s="136"/>
      <c r="HIR109" s="19"/>
      <c r="HIS109" s="20"/>
      <c r="HIT109" s="21"/>
      <c r="HIU109" s="185"/>
      <c r="HIV109" s="21"/>
      <c r="HIW109" s="19"/>
      <c r="HIX109" s="20"/>
      <c r="HIY109" s="21"/>
      <c r="HIZ109" s="185"/>
      <c r="HJA109" s="21"/>
      <c r="HJB109" s="136"/>
      <c r="HJC109" s="19"/>
      <c r="HJD109" s="20"/>
      <c r="HJE109" s="21"/>
      <c r="HJF109" s="185"/>
      <c r="HJG109" s="21"/>
      <c r="HJH109" s="19"/>
      <c r="HJI109" s="20"/>
      <c r="HJJ109" s="21"/>
      <c r="HJK109" s="185"/>
      <c r="HJL109" s="21"/>
      <c r="HJM109" s="136"/>
      <c r="HJN109" s="19"/>
      <c r="HJO109" s="20"/>
      <c r="HJP109" s="21"/>
      <c r="HJQ109" s="185"/>
      <c r="HJR109" s="21"/>
      <c r="HJS109" s="19"/>
      <c r="HJT109" s="20"/>
      <c r="HJU109" s="21"/>
      <c r="HJV109" s="185"/>
      <c r="HJW109" s="21"/>
      <c r="HJX109" s="136"/>
      <c r="HJY109" s="19"/>
      <c r="HJZ109" s="20"/>
      <c r="HKA109" s="21"/>
      <c r="HKB109" s="185"/>
      <c r="HKC109" s="21"/>
      <c r="HKD109" s="19"/>
      <c r="HKE109" s="20"/>
      <c r="HKF109" s="21"/>
      <c r="HKG109" s="185"/>
      <c r="HKH109" s="21"/>
      <c r="HKI109" s="136"/>
      <c r="HKJ109" s="19"/>
      <c r="HKK109" s="20"/>
      <c r="HKL109" s="21"/>
      <c r="HKM109" s="185"/>
      <c r="HKN109" s="21"/>
      <c r="HKO109" s="19"/>
      <c r="HKP109" s="20"/>
      <c r="HKQ109" s="21"/>
      <c r="HKR109" s="185"/>
      <c r="HKS109" s="21"/>
      <c r="HKT109" s="136"/>
      <c r="HKU109" s="19"/>
      <c r="HKV109" s="20"/>
      <c r="HKW109" s="21"/>
      <c r="HKX109" s="185"/>
      <c r="HKY109" s="21"/>
      <c r="HKZ109" s="19"/>
      <c r="HLA109" s="20"/>
      <c r="HLB109" s="21"/>
      <c r="HLC109" s="185"/>
      <c r="HLD109" s="21"/>
      <c r="HLE109" s="136"/>
      <c r="HLF109" s="19"/>
      <c r="HLG109" s="20"/>
      <c r="HLH109" s="21"/>
      <c r="HLI109" s="185"/>
      <c r="HLJ109" s="21"/>
      <c r="HLK109" s="19"/>
      <c r="HLL109" s="20"/>
      <c r="HLM109" s="21"/>
      <c r="HLN109" s="185"/>
      <c r="HLO109" s="21"/>
      <c r="HLP109" s="136"/>
      <c r="HLQ109" s="19"/>
      <c r="HLR109" s="20"/>
      <c r="HLS109" s="21"/>
      <c r="HLT109" s="185"/>
      <c r="HLU109" s="21"/>
      <c r="HLV109" s="19"/>
      <c r="HLW109" s="20"/>
      <c r="HLX109" s="21"/>
      <c r="HLY109" s="185"/>
      <c r="HLZ109" s="21"/>
      <c r="HMA109" s="136"/>
      <c r="HMB109" s="19"/>
      <c r="HMC109" s="20"/>
      <c r="HMD109" s="21"/>
      <c r="HME109" s="185"/>
      <c r="HMF109" s="21"/>
      <c r="HMG109" s="19"/>
      <c r="HMH109" s="20"/>
      <c r="HMI109" s="21"/>
      <c r="HMJ109" s="185"/>
      <c r="HMK109" s="21"/>
      <c r="HML109" s="136"/>
      <c r="HMM109" s="19"/>
      <c r="HMN109" s="20"/>
      <c r="HMO109" s="21"/>
      <c r="HMP109" s="185"/>
      <c r="HMQ109" s="21"/>
      <c r="HMR109" s="19"/>
      <c r="HMS109" s="20"/>
      <c r="HMT109" s="21"/>
      <c r="HMU109" s="185"/>
      <c r="HMV109" s="21"/>
      <c r="HMW109" s="136"/>
      <c r="HMX109" s="19"/>
      <c r="HMY109" s="20"/>
      <c r="HMZ109" s="21"/>
      <c r="HNA109" s="185"/>
      <c r="HNB109" s="21"/>
      <c r="HNC109" s="19"/>
      <c r="HND109" s="20"/>
      <c r="HNE109" s="21"/>
      <c r="HNF109" s="185"/>
      <c r="HNG109" s="21"/>
      <c r="HNH109" s="136"/>
      <c r="HNI109" s="19"/>
      <c r="HNJ109" s="20"/>
      <c r="HNK109" s="21"/>
      <c r="HNL109" s="185"/>
      <c r="HNM109" s="21"/>
      <c r="HNN109" s="19"/>
      <c r="HNO109" s="20"/>
      <c r="HNP109" s="21"/>
      <c r="HNQ109" s="185"/>
      <c r="HNR109" s="21"/>
      <c r="HNS109" s="136"/>
      <c r="HNT109" s="19"/>
      <c r="HNU109" s="20"/>
      <c r="HNV109" s="21"/>
      <c r="HNW109" s="185"/>
      <c r="HNX109" s="21"/>
      <c r="HNY109" s="19"/>
      <c r="HNZ109" s="20"/>
      <c r="HOA109" s="21"/>
      <c r="HOB109" s="185"/>
      <c r="HOC109" s="21"/>
      <c r="HOD109" s="136"/>
      <c r="HOE109" s="19"/>
      <c r="HOF109" s="20"/>
      <c r="HOG109" s="21"/>
      <c r="HOH109" s="185"/>
      <c r="HOI109" s="21"/>
      <c r="HOJ109" s="19"/>
      <c r="HOK109" s="20"/>
      <c r="HOL109" s="21"/>
      <c r="HOM109" s="185"/>
      <c r="HON109" s="21"/>
      <c r="HOO109" s="136"/>
      <c r="HOP109" s="19"/>
      <c r="HOQ109" s="20"/>
      <c r="HOR109" s="21"/>
      <c r="HOS109" s="185"/>
      <c r="HOT109" s="21"/>
      <c r="HOU109" s="19"/>
      <c r="HOV109" s="20"/>
      <c r="HOW109" s="21"/>
      <c r="HOX109" s="185"/>
      <c r="HOY109" s="21"/>
      <c r="HOZ109" s="136"/>
      <c r="HPA109" s="19"/>
      <c r="HPB109" s="20"/>
      <c r="HPC109" s="21"/>
      <c r="HPD109" s="185"/>
      <c r="HPE109" s="21"/>
      <c r="HPF109" s="19"/>
      <c r="HPG109" s="20"/>
      <c r="HPH109" s="21"/>
      <c r="HPI109" s="185"/>
      <c r="HPJ109" s="21"/>
      <c r="HPK109" s="136"/>
      <c r="HPL109" s="19"/>
      <c r="HPM109" s="20"/>
      <c r="HPN109" s="21"/>
      <c r="HPO109" s="185"/>
      <c r="HPP109" s="21"/>
      <c r="HPQ109" s="19"/>
      <c r="HPR109" s="20"/>
      <c r="HPS109" s="21"/>
      <c r="HPT109" s="185"/>
      <c r="HPU109" s="21"/>
      <c r="HPV109" s="136"/>
      <c r="HPW109" s="19"/>
      <c r="HPX109" s="20"/>
      <c r="HPY109" s="21"/>
      <c r="HPZ109" s="185"/>
      <c r="HQA109" s="21"/>
      <c r="HQB109" s="19"/>
      <c r="HQC109" s="20"/>
      <c r="HQD109" s="21"/>
      <c r="HQE109" s="185"/>
      <c r="HQF109" s="21"/>
      <c r="HQG109" s="136"/>
      <c r="HQH109" s="19"/>
      <c r="HQI109" s="20"/>
      <c r="HQJ109" s="21"/>
      <c r="HQK109" s="185"/>
      <c r="HQL109" s="21"/>
      <c r="HQM109" s="19"/>
      <c r="HQN109" s="20"/>
      <c r="HQO109" s="21"/>
      <c r="HQP109" s="185"/>
      <c r="HQQ109" s="21"/>
      <c r="HQR109" s="136"/>
      <c r="HQS109" s="19"/>
      <c r="HQT109" s="20"/>
      <c r="HQU109" s="21"/>
      <c r="HQV109" s="185"/>
      <c r="HQW109" s="21"/>
      <c r="HQX109" s="19"/>
      <c r="HQY109" s="20"/>
      <c r="HQZ109" s="21"/>
      <c r="HRA109" s="185"/>
      <c r="HRB109" s="21"/>
      <c r="HRC109" s="136"/>
      <c r="HRD109" s="19"/>
      <c r="HRE109" s="20"/>
      <c r="HRF109" s="21"/>
      <c r="HRG109" s="185"/>
      <c r="HRH109" s="21"/>
      <c r="HRI109" s="19"/>
      <c r="HRJ109" s="20"/>
      <c r="HRK109" s="21"/>
      <c r="HRL109" s="185"/>
      <c r="HRM109" s="21"/>
      <c r="HRN109" s="136"/>
      <c r="HRO109" s="19"/>
      <c r="HRP109" s="20"/>
      <c r="HRQ109" s="21"/>
      <c r="HRR109" s="185"/>
      <c r="HRS109" s="21"/>
      <c r="HRT109" s="19"/>
      <c r="HRU109" s="20"/>
      <c r="HRV109" s="21"/>
      <c r="HRW109" s="185"/>
      <c r="HRX109" s="21"/>
      <c r="HRY109" s="136"/>
      <c r="HRZ109" s="19"/>
      <c r="HSA109" s="20"/>
      <c r="HSB109" s="21"/>
      <c r="HSC109" s="185"/>
      <c r="HSD109" s="21"/>
      <c r="HSE109" s="19"/>
      <c r="HSF109" s="20"/>
      <c r="HSG109" s="21"/>
      <c r="HSH109" s="185"/>
      <c r="HSI109" s="21"/>
      <c r="HSJ109" s="136"/>
      <c r="HSK109" s="19"/>
      <c r="HSL109" s="20"/>
      <c r="HSM109" s="21"/>
      <c r="HSN109" s="185"/>
      <c r="HSO109" s="21"/>
      <c r="HSP109" s="19"/>
      <c r="HSQ109" s="20"/>
      <c r="HSR109" s="21"/>
      <c r="HSS109" s="185"/>
      <c r="HST109" s="21"/>
      <c r="HSU109" s="136"/>
      <c r="HSV109" s="19"/>
      <c r="HSW109" s="20"/>
      <c r="HSX109" s="21"/>
      <c r="HSY109" s="185"/>
      <c r="HSZ109" s="21"/>
      <c r="HTA109" s="19"/>
      <c r="HTB109" s="20"/>
      <c r="HTC109" s="21"/>
      <c r="HTD109" s="185"/>
      <c r="HTE109" s="21"/>
      <c r="HTF109" s="136"/>
      <c r="HTG109" s="19"/>
      <c r="HTH109" s="20"/>
      <c r="HTI109" s="21"/>
      <c r="HTJ109" s="185"/>
      <c r="HTK109" s="21"/>
      <c r="HTL109" s="19"/>
      <c r="HTM109" s="20"/>
      <c r="HTN109" s="21"/>
      <c r="HTO109" s="185"/>
      <c r="HTP109" s="21"/>
      <c r="HTQ109" s="136"/>
      <c r="HTR109" s="19"/>
      <c r="HTS109" s="20"/>
      <c r="HTT109" s="21"/>
      <c r="HTU109" s="185"/>
      <c r="HTV109" s="21"/>
      <c r="HTW109" s="19"/>
      <c r="HTX109" s="20"/>
      <c r="HTY109" s="21"/>
      <c r="HTZ109" s="185"/>
      <c r="HUA109" s="21"/>
      <c r="HUB109" s="136"/>
      <c r="HUC109" s="19"/>
      <c r="HUD109" s="20"/>
      <c r="HUE109" s="21"/>
      <c r="HUF109" s="185"/>
      <c r="HUG109" s="21"/>
      <c r="HUH109" s="19"/>
      <c r="HUI109" s="20"/>
      <c r="HUJ109" s="21"/>
      <c r="HUK109" s="185"/>
      <c r="HUL109" s="21"/>
      <c r="HUM109" s="136"/>
      <c r="HUN109" s="19"/>
      <c r="HUO109" s="20"/>
      <c r="HUP109" s="21"/>
      <c r="HUQ109" s="185"/>
      <c r="HUR109" s="21"/>
      <c r="HUS109" s="19"/>
      <c r="HUT109" s="20"/>
      <c r="HUU109" s="21"/>
      <c r="HUV109" s="185"/>
      <c r="HUW109" s="21"/>
      <c r="HUX109" s="136"/>
      <c r="HUY109" s="19"/>
      <c r="HUZ109" s="20"/>
      <c r="HVA109" s="21"/>
      <c r="HVB109" s="185"/>
      <c r="HVC109" s="21"/>
      <c r="HVD109" s="19"/>
      <c r="HVE109" s="20"/>
      <c r="HVF109" s="21"/>
      <c r="HVG109" s="185"/>
      <c r="HVH109" s="21"/>
      <c r="HVI109" s="136"/>
      <c r="HVJ109" s="19"/>
      <c r="HVK109" s="20"/>
      <c r="HVL109" s="21"/>
      <c r="HVM109" s="185"/>
      <c r="HVN109" s="21"/>
      <c r="HVO109" s="19"/>
      <c r="HVP109" s="20"/>
      <c r="HVQ109" s="21"/>
      <c r="HVR109" s="185"/>
      <c r="HVS109" s="21"/>
      <c r="HVT109" s="136"/>
      <c r="HVU109" s="19"/>
      <c r="HVV109" s="20"/>
      <c r="HVW109" s="21"/>
      <c r="HVX109" s="185"/>
      <c r="HVY109" s="21"/>
      <c r="HVZ109" s="19"/>
      <c r="HWA109" s="20"/>
      <c r="HWB109" s="21"/>
      <c r="HWC109" s="185"/>
      <c r="HWD109" s="21"/>
      <c r="HWE109" s="136"/>
      <c r="HWF109" s="19"/>
      <c r="HWG109" s="20"/>
      <c r="HWH109" s="21"/>
      <c r="HWI109" s="185"/>
      <c r="HWJ109" s="21"/>
      <c r="HWK109" s="19"/>
      <c r="HWL109" s="20"/>
      <c r="HWM109" s="21"/>
      <c r="HWN109" s="185"/>
      <c r="HWO109" s="21"/>
      <c r="HWP109" s="136"/>
      <c r="HWQ109" s="19"/>
      <c r="HWR109" s="20"/>
      <c r="HWS109" s="21"/>
      <c r="HWT109" s="185"/>
      <c r="HWU109" s="21"/>
      <c r="HWV109" s="19"/>
      <c r="HWW109" s="20"/>
      <c r="HWX109" s="21"/>
      <c r="HWY109" s="185"/>
      <c r="HWZ109" s="21"/>
      <c r="HXA109" s="136"/>
      <c r="HXB109" s="19"/>
      <c r="HXC109" s="20"/>
      <c r="HXD109" s="21"/>
      <c r="HXE109" s="185"/>
      <c r="HXF109" s="21"/>
      <c r="HXG109" s="19"/>
      <c r="HXH109" s="20"/>
      <c r="HXI109" s="21"/>
      <c r="HXJ109" s="185"/>
      <c r="HXK109" s="21"/>
      <c r="HXL109" s="136"/>
      <c r="HXM109" s="19"/>
      <c r="HXN109" s="20"/>
      <c r="HXO109" s="21"/>
      <c r="HXP109" s="185"/>
      <c r="HXQ109" s="21"/>
      <c r="HXR109" s="19"/>
      <c r="HXS109" s="20"/>
      <c r="HXT109" s="21"/>
      <c r="HXU109" s="185"/>
      <c r="HXV109" s="21"/>
      <c r="HXW109" s="136"/>
      <c r="HXX109" s="19"/>
      <c r="HXY109" s="20"/>
      <c r="HXZ109" s="21"/>
      <c r="HYA109" s="185"/>
      <c r="HYB109" s="21"/>
      <c r="HYC109" s="19"/>
      <c r="HYD109" s="20"/>
      <c r="HYE109" s="21"/>
      <c r="HYF109" s="185"/>
      <c r="HYG109" s="21"/>
      <c r="HYH109" s="136"/>
      <c r="HYI109" s="19"/>
      <c r="HYJ109" s="20"/>
      <c r="HYK109" s="21"/>
      <c r="HYL109" s="185"/>
      <c r="HYM109" s="21"/>
      <c r="HYN109" s="19"/>
      <c r="HYO109" s="20"/>
      <c r="HYP109" s="21"/>
      <c r="HYQ109" s="185"/>
      <c r="HYR109" s="21"/>
      <c r="HYS109" s="136"/>
      <c r="HYT109" s="19"/>
      <c r="HYU109" s="20"/>
      <c r="HYV109" s="21"/>
      <c r="HYW109" s="185"/>
      <c r="HYX109" s="21"/>
      <c r="HYY109" s="19"/>
      <c r="HYZ109" s="20"/>
      <c r="HZA109" s="21"/>
      <c r="HZB109" s="185"/>
      <c r="HZC109" s="21"/>
      <c r="HZD109" s="136"/>
      <c r="HZE109" s="19"/>
      <c r="HZF109" s="20"/>
      <c r="HZG109" s="21"/>
      <c r="HZH109" s="185"/>
      <c r="HZI109" s="21"/>
      <c r="HZJ109" s="19"/>
      <c r="HZK109" s="20"/>
      <c r="HZL109" s="21"/>
      <c r="HZM109" s="185"/>
      <c r="HZN109" s="21"/>
      <c r="HZO109" s="136"/>
      <c r="HZP109" s="19"/>
      <c r="HZQ109" s="20"/>
      <c r="HZR109" s="21"/>
      <c r="HZS109" s="185"/>
      <c r="HZT109" s="21"/>
      <c r="HZU109" s="19"/>
      <c r="HZV109" s="20"/>
      <c r="HZW109" s="21"/>
      <c r="HZX109" s="185"/>
      <c r="HZY109" s="21"/>
      <c r="HZZ109" s="136"/>
      <c r="IAA109" s="19"/>
      <c r="IAB109" s="20"/>
      <c r="IAC109" s="21"/>
      <c r="IAD109" s="185"/>
      <c r="IAE109" s="21"/>
      <c r="IAF109" s="19"/>
      <c r="IAG109" s="20"/>
      <c r="IAH109" s="21"/>
      <c r="IAI109" s="185"/>
      <c r="IAJ109" s="21"/>
      <c r="IAK109" s="136"/>
      <c r="IAL109" s="19"/>
      <c r="IAM109" s="20"/>
      <c r="IAN109" s="21"/>
      <c r="IAO109" s="185"/>
      <c r="IAP109" s="21"/>
      <c r="IAQ109" s="19"/>
      <c r="IAR109" s="20"/>
      <c r="IAS109" s="21"/>
      <c r="IAT109" s="185"/>
      <c r="IAU109" s="21"/>
      <c r="IAV109" s="136"/>
      <c r="IAW109" s="19"/>
      <c r="IAX109" s="20"/>
      <c r="IAY109" s="21"/>
      <c r="IAZ109" s="185"/>
      <c r="IBA109" s="21"/>
      <c r="IBB109" s="19"/>
      <c r="IBC109" s="20"/>
      <c r="IBD109" s="21"/>
      <c r="IBE109" s="185"/>
      <c r="IBF109" s="21"/>
      <c r="IBG109" s="136"/>
      <c r="IBH109" s="19"/>
      <c r="IBI109" s="20"/>
      <c r="IBJ109" s="21"/>
      <c r="IBK109" s="185"/>
      <c r="IBL109" s="21"/>
      <c r="IBM109" s="19"/>
      <c r="IBN109" s="20"/>
      <c r="IBO109" s="21"/>
      <c r="IBP109" s="185"/>
      <c r="IBQ109" s="21"/>
      <c r="IBR109" s="136"/>
      <c r="IBS109" s="19"/>
      <c r="IBT109" s="20"/>
      <c r="IBU109" s="21"/>
      <c r="IBV109" s="185"/>
      <c r="IBW109" s="21"/>
      <c r="IBX109" s="19"/>
      <c r="IBY109" s="20"/>
      <c r="IBZ109" s="21"/>
      <c r="ICA109" s="185"/>
      <c r="ICB109" s="21"/>
      <c r="ICC109" s="136"/>
      <c r="ICD109" s="19"/>
      <c r="ICE109" s="20"/>
      <c r="ICF109" s="21"/>
      <c r="ICG109" s="185"/>
      <c r="ICH109" s="21"/>
      <c r="ICI109" s="19"/>
      <c r="ICJ109" s="20"/>
      <c r="ICK109" s="21"/>
      <c r="ICL109" s="185"/>
      <c r="ICM109" s="21"/>
      <c r="ICN109" s="136"/>
      <c r="ICO109" s="19"/>
      <c r="ICP109" s="20"/>
      <c r="ICQ109" s="21"/>
      <c r="ICR109" s="185"/>
      <c r="ICS109" s="21"/>
      <c r="ICT109" s="19"/>
      <c r="ICU109" s="20"/>
      <c r="ICV109" s="21"/>
      <c r="ICW109" s="185"/>
      <c r="ICX109" s="21"/>
      <c r="ICY109" s="136"/>
      <c r="ICZ109" s="19"/>
      <c r="IDA109" s="20"/>
      <c r="IDB109" s="21"/>
      <c r="IDC109" s="185"/>
      <c r="IDD109" s="21"/>
      <c r="IDE109" s="19"/>
      <c r="IDF109" s="20"/>
      <c r="IDG109" s="21"/>
      <c r="IDH109" s="185"/>
      <c r="IDI109" s="21"/>
      <c r="IDJ109" s="136"/>
      <c r="IDK109" s="19"/>
      <c r="IDL109" s="20"/>
      <c r="IDM109" s="21"/>
      <c r="IDN109" s="185"/>
      <c r="IDO109" s="21"/>
      <c r="IDP109" s="19"/>
      <c r="IDQ109" s="20"/>
      <c r="IDR109" s="21"/>
      <c r="IDS109" s="185"/>
      <c r="IDT109" s="21"/>
      <c r="IDU109" s="136"/>
      <c r="IDV109" s="19"/>
      <c r="IDW109" s="20"/>
      <c r="IDX109" s="21"/>
      <c r="IDY109" s="185"/>
      <c r="IDZ109" s="21"/>
      <c r="IEA109" s="19"/>
      <c r="IEB109" s="20"/>
      <c r="IEC109" s="21"/>
      <c r="IED109" s="185"/>
      <c r="IEE109" s="21"/>
      <c r="IEF109" s="136"/>
      <c r="IEG109" s="19"/>
      <c r="IEH109" s="20"/>
      <c r="IEI109" s="21"/>
      <c r="IEJ109" s="185"/>
      <c r="IEK109" s="21"/>
      <c r="IEL109" s="19"/>
      <c r="IEM109" s="20"/>
      <c r="IEN109" s="21"/>
      <c r="IEO109" s="185"/>
      <c r="IEP109" s="21"/>
      <c r="IEQ109" s="136"/>
      <c r="IER109" s="19"/>
      <c r="IES109" s="20"/>
      <c r="IET109" s="21"/>
      <c r="IEU109" s="185"/>
      <c r="IEV109" s="21"/>
      <c r="IEW109" s="19"/>
      <c r="IEX109" s="20"/>
      <c r="IEY109" s="21"/>
      <c r="IEZ109" s="185"/>
      <c r="IFA109" s="21"/>
      <c r="IFB109" s="136"/>
      <c r="IFC109" s="19"/>
      <c r="IFD109" s="20"/>
      <c r="IFE109" s="21"/>
      <c r="IFF109" s="185"/>
      <c r="IFG109" s="21"/>
      <c r="IFH109" s="19"/>
      <c r="IFI109" s="20"/>
      <c r="IFJ109" s="21"/>
      <c r="IFK109" s="185"/>
      <c r="IFL109" s="21"/>
      <c r="IFM109" s="136"/>
      <c r="IFN109" s="19"/>
      <c r="IFO109" s="20"/>
      <c r="IFP109" s="21"/>
      <c r="IFQ109" s="185"/>
      <c r="IFR109" s="21"/>
      <c r="IFS109" s="19"/>
      <c r="IFT109" s="20"/>
      <c r="IFU109" s="21"/>
      <c r="IFV109" s="185"/>
      <c r="IFW109" s="21"/>
      <c r="IFX109" s="136"/>
      <c r="IFY109" s="19"/>
      <c r="IFZ109" s="20"/>
      <c r="IGA109" s="21"/>
      <c r="IGB109" s="185"/>
      <c r="IGC109" s="21"/>
      <c r="IGD109" s="19"/>
      <c r="IGE109" s="20"/>
      <c r="IGF109" s="21"/>
      <c r="IGG109" s="185"/>
      <c r="IGH109" s="21"/>
      <c r="IGI109" s="136"/>
      <c r="IGJ109" s="19"/>
      <c r="IGK109" s="20"/>
      <c r="IGL109" s="21"/>
      <c r="IGM109" s="185"/>
      <c r="IGN109" s="21"/>
      <c r="IGO109" s="19"/>
      <c r="IGP109" s="20"/>
      <c r="IGQ109" s="21"/>
      <c r="IGR109" s="185"/>
      <c r="IGS109" s="21"/>
      <c r="IGT109" s="136"/>
      <c r="IGU109" s="19"/>
      <c r="IGV109" s="20"/>
      <c r="IGW109" s="21"/>
      <c r="IGX109" s="185"/>
      <c r="IGY109" s="21"/>
      <c r="IGZ109" s="19"/>
      <c r="IHA109" s="20"/>
      <c r="IHB109" s="21"/>
      <c r="IHC109" s="185"/>
      <c r="IHD109" s="21"/>
      <c r="IHE109" s="136"/>
      <c r="IHF109" s="19"/>
      <c r="IHG109" s="20"/>
      <c r="IHH109" s="21"/>
      <c r="IHI109" s="185"/>
      <c r="IHJ109" s="21"/>
      <c r="IHK109" s="19"/>
      <c r="IHL109" s="20"/>
      <c r="IHM109" s="21"/>
      <c r="IHN109" s="185"/>
      <c r="IHO109" s="21"/>
      <c r="IHP109" s="136"/>
      <c r="IHQ109" s="19"/>
      <c r="IHR109" s="20"/>
      <c r="IHS109" s="21"/>
      <c r="IHT109" s="185"/>
      <c r="IHU109" s="21"/>
      <c r="IHV109" s="19"/>
      <c r="IHW109" s="20"/>
      <c r="IHX109" s="21"/>
      <c r="IHY109" s="185"/>
      <c r="IHZ109" s="21"/>
      <c r="IIA109" s="136"/>
      <c r="IIB109" s="19"/>
      <c r="IIC109" s="20"/>
      <c r="IID109" s="21"/>
      <c r="IIE109" s="185"/>
      <c r="IIF109" s="21"/>
      <c r="IIG109" s="19"/>
      <c r="IIH109" s="20"/>
      <c r="III109" s="21"/>
      <c r="IIJ109" s="185"/>
      <c r="IIK109" s="21"/>
      <c r="IIL109" s="136"/>
      <c r="IIM109" s="19"/>
      <c r="IIN109" s="20"/>
      <c r="IIO109" s="21"/>
      <c r="IIP109" s="185"/>
      <c r="IIQ109" s="21"/>
      <c r="IIR109" s="19"/>
      <c r="IIS109" s="20"/>
      <c r="IIT109" s="21"/>
      <c r="IIU109" s="185"/>
      <c r="IIV109" s="21"/>
      <c r="IIW109" s="136"/>
      <c r="IIX109" s="19"/>
      <c r="IIY109" s="20"/>
      <c r="IIZ109" s="21"/>
      <c r="IJA109" s="185"/>
      <c r="IJB109" s="21"/>
      <c r="IJC109" s="19"/>
      <c r="IJD109" s="20"/>
      <c r="IJE109" s="21"/>
      <c r="IJF109" s="185"/>
      <c r="IJG109" s="21"/>
      <c r="IJH109" s="136"/>
      <c r="IJI109" s="19"/>
      <c r="IJJ109" s="20"/>
      <c r="IJK109" s="21"/>
      <c r="IJL109" s="185"/>
      <c r="IJM109" s="21"/>
      <c r="IJN109" s="19"/>
      <c r="IJO109" s="20"/>
      <c r="IJP109" s="21"/>
      <c r="IJQ109" s="185"/>
      <c r="IJR109" s="21"/>
      <c r="IJS109" s="136"/>
      <c r="IJT109" s="19"/>
      <c r="IJU109" s="20"/>
      <c r="IJV109" s="21"/>
      <c r="IJW109" s="185"/>
      <c r="IJX109" s="21"/>
      <c r="IJY109" s="19"/>
      <c r="IJZ109" s="20"/>
      <c r="IKA109" s="21"/>
      <c r="IKB109" s="185"/>
      <c r="IKC109" s="21"/>
      <c r="IKD109" s="136"/>
      <c r="IKE109" s="19"/>
      <c r="IKF109" s="20"/>
      <c r="IKG109" s="21"/>
      <c r="IKH109" s="185"/>
      <c r="IKI109" s="21"/>
      <c r="IKJ109" s="19"/>
      <c r="IKK109" s="20"/>
      <c r="IKL109" s="21"/>
      <c r="IKM109" s="185"/>
      <c r="IKN109" s="21"/>
      <c r="IKO109" s="136"/>
      <c r="IKP109" s="19"/>
      <c r="IKQ109" s="20"/>
      <c r="IKR109" s="21"/>
      <c r="IKS109" s="185"/>
      <c r="IKT109" s="21"/>
      <c r="IKU109" s="19"/>
      <c r="IKV109" s="20"/>
      <c r="IKW109" s="21"/>
      <c r="IKX109" s="185"/>
      <c r="IKY109" s="21"/>
      <c r="IKZ109" s="136"/>
      <c r="ILA109" s="19"/>
      <c r="ILB109" s="20"/>
      <c r="ILC109" s="21"/>
      <c r="ILD109" s="185"/>
      <c r="ILE109" s="21"/>
      <c r="ILF109" s="19"/>
      <c r="ILG109" s="20"/>
      <c r="ILH109" s="21"/>
      <c r="ILI109" s="185"/>
      <c r="ILJ109" s="21"/>
      <c r="ILK109" s="136"/>
      <c r="ILL109" s="19"/>
      <c r="ILM109" s="20"/>
      <c r="ILN109" s="21"/>
      <c r="ILO109" s="185"/>
      <c r="ILP109" s="21"/>
      <c r="ILQ109" s="19"/>
      <c r="ILR109" s="20"/>
      <c r="ILS109" s="21"/>
      <c r="ILT109" s="185"/>
      <c r="ILU109" s="21"/>
      <c r="ILV109" s="136"/>
      <c r="ILW109" s="19"/>
      <c r="ILX109" s="20"/>
      <c r="ILY109" s="21"/>
      <c r="ILZ109" s="185"/>
      <c r="IMA109" s="21"/>
      <c r="IMB109" s="19"/>
      <c r="IMC109" s="20"/>
      <c r="IMD109" s="21"/>
      <c r="IME109" s="185"/>
      <c r="IMF109" s="21"/>
      <c r="IMG109" s="136"/>
      <c r="IMH109" s="19"/>
      <c r="IMI109" s="20"/>
      <c r="IMJ109" s="21"/>
      <c r="IMK109" s="185"/>
      <c r="IML109" s="21"/>
      <c r="IMM109" s="19"/>
      <c r="IMN109" s="20"/>
      <c r="IMO109" s="21"/>
      <c r="IMP109" s="185"/>
      <c r="IMQ109" s="21"/>
      <c r="IMR109" s="136"/>
      <c r="IMS109" s="19"/>
      <c r="IMT109" s="20"/>
      <c r="IMU109" s="21"/>
      <c r="IMV109" s="185"/>
      <c r="IMW109" s="21"/>
      <c r="IMX109" s="19"/>
      <c r="IMY109" s="20"/>
      <c r="IMZ109" s="21"/>
      <c r="INA109" s="185"/>
      <c r="INB109" s="21"/>
      <c r="INC109" s="136"/>
      <c r="IND109" s="19"/>
      <c r="INE109" s="20"/>
      <c r="INF109" s="21"/>
      <c r="ING109" s="185"/>
      <c r="INH109" s="21"/>
      <c r="INI109" s="19"/>
      <c r="INJ109" s="20"/>
      <c r="INK109" s="21"/>
      <c r="INL109" s="185"/>
      <c r="INM109" s="21"/>
      <c r="INN109" s="136"/>
      <c r="INO109" s="19"/>
      <c r="INP109" s="20"/>
      <c r="INQ109" s="21"/>
      <c r="INR109" s="185"/>
      <c r="INS109" s="21"/>
      <c r="INT109" s="19"/>
      <c r="INU109" s="20"/>
      <c r="INV109" s="21"/>
      <c r="INW109" s="185"/>
      <c r="INX109" s="21"/>
      <c r="INY109" s="136"/>
      <c r="INZ109" s="19"/>
      <c r="IOA109" s="20"/>
      <c r="IOB109" s="21"/>
      <c r="IOC109" s="185"/>
      <c r="IOD109" s="21"/>
      <c r="IOE109" s="19"/>
      <c r="IOF109" s="20"/>
      <c r="IOG109" s="21"/>
      <c r="IOH109" s="185"/>
      <c r="IOI109" s="21"/>
      <c r="IOJ109" s="136"/>
      <c r="IOK109" s="19"/>
      <c r="IOL109" s="20"/>
      <c r="IOM109" s="21"/>
      <c r="ION109" s="185"/>
      <c r="IOO109" s="21"/>
      <c r="IOP109" s="19"/>
      <c r="IOQ109" s="20"/>
      <c r="IOR109" s="21"/>
      <c r="IOS109" s="185"/>
      <c r="IOT109" s="21"/>
      <c r="IOU109" s="136"/>
      <c r="IOV109" s="19"/>
      <c r="IOW109" s="20"/>
      <c r="IOX109" s="21"/>
      <c r="IOY109" s="185"/>
      <c r="IOZ109" s="21"/>
      <c r="IPA109" s="19"/>
      <c r="IPB109" s="20"/>
      <c r="IPC109" s="21"/>
      <c r="IPD109" s="185"/>
      <c r="IPE109" s="21"/>
      <c r="IPF109" s="136"/>
      <c r="IPG109" s="19"/>
      <c r="IPH109" s="20"/>
      <c r="IPI109" s="21"/>
      <c r="IPJ109" s="185"/>
      <c r="IPK109" s="21"/>
      <c r="IPL109" s="19"/>
      <c r="IPM109" s="20"/>
      <c r="IPN109" s="21"/>
      <c r="IPO109" s="185"/>
      <c r="IPP109" s="21"/>
      <c r="IPQ109" s="136"/>
      <c r="IPR109" s="19"/>
      <c r="IPS109" s="20"/>
      <c r="IPT109" s="21"/>
      <c r="IPU109" s="185"/>
      <c r="IPV109" s="21"/>
      <c r="IPW109" s="19"/>
      <c r="IPX109" s="20"/>
      <c r="IPY109" s="21"/>
      <c r="IPZ109" s="185"/>
      <c r="IQA109" s="21"/>
      <c r="IQB109" s="136"/>
      <c r="IQC109" s="19"/>
      <c r="IQD109" s="20"/>
      <c r="IQE109" s="21"/>
      <c r="IQF109" s="185"/>
      <c r="IQG109" s="21"/>
      <c r="IQH109" s="19"/>
      <c r="IQI109" s="20"/>
      <c r="IQJ109" s="21"/>
      <c r="IQK109" s="185"/>
      <c r="IQL109" s="21"/>
      <c r="IQM109" s="136"/>
      <c r="IQN109" s="19"/>
      <c r="IQO109" s="20"/>
      <c r="IQP109" s="21"/>
      <c r="IQQ109" s="185"/>
      <c r="IQR109" s="21"/>
      <c r="IQS109" s="19"/>
      <c r="IQT109" s="20"/>
      <c r="IQU109" s="21"/>
      <c r="IQV109" s="185"/>
      <c r="IQW109" s="21"/>
      <c r="IQX109" s="136"/>
      <c r="IQY109" s="19"/>
      <c r="IQZ109" s="20"/>
      <c r="IRA109" s="21"/>
      <c r="IRB109" s="185"/>
      <c r="IRC109" s="21"/>
      <c r="IRD109" s="19"/>
      <c r="IRE109" s="20"/>
      <c r="IRF109" s="21"/>
      <c r="IRG109" s="185"/>
      <c r="IRH109" s="21"/>
      <c r="IRI109" s="136"/>
      <c r="IRJ109" s="19"/>
      <c r="IRK109" s="20"/>
      <c r="IRL109" s="21"/>
      <c r="IRM109" s="185"/>
      <c r="IRN109" s="21"/>
      <c r="IRO109" s="19"/>
      <c r="IRP109" s="20"/>
      <c r="IRQ109" s="21"/>
      <c r="IRR109" s="185"/>
      <c r="IRS109" s="21"/>
      <c r="IRT109" s="136"/>
      <c r="IRU109" s="19"/>
      <c r="IRV109" s="20"/>
      <c r="IRW109" s="21"/>
      <c r="IRX109" s="185"/>
      <c r="IRY109" s="21"/>
      <c r="IRZ109" s="19"/>
      <c r="ISA109" s="20"/>
      <c r="ISB109" s="21"/>
      <c r="ISC109" s="185"/>
      <c r="ISD109" s="21"/>
      <c r="ISE109" s="136"/>
      <c r="ISF109" s="19"/>
      <c r="ISG109" s="20"/>
      <c r="ISH109" s="21"/>
      <c r="ISI109" s="185"/>
      <c r="ISJ109" s="21"/>
      <c r="ISK109" s="19"/>
      <c r="ISL109" s="20"/>
      <c r="ISM109" s="21"/>
      <c r="ISN109" s="185"/>
      <c r="ISO109" s="21"/>
      <c r="ISP109" s="136"/>
      <c r="ISQ109" s="19"/>
      <c r="ISR109" s="20"/>
      <c r="ISS109" s="21"/>
      <c r="IST109" s="185"/>
      <c r="ISU109" s="21"/>
      <c r="ISV109" s="19"/>
      <c r="ISW109" s="20"/>
      <c r="ISX109" s="21"/>
      <c r="ISY109" s="185"/>
      <c r="ISZ109" s="21"/>
      <c r="ITA109" s="136"/>
      <c r="ITB109" s="19"/>
      <c r="ITC109" s="20"/>
      <c r="ITD109" s="21"/>
      <c r="ITE109" s="185"/>
      <c r="ITF109" s="21"/>
      <c r="ITG109" s="19"/>
      <c r="ITH109" s="20"/>
      <c r="ITI109" s="21"/>
      <c r="ITJ109" s="185"/>
      <c r="ITK109" s="21"/>
      <c r="ITL109" s="136"/>
      <c r="ITM109" s="19"/>
      <c r="ITN109" s="20"/>
      <c r="ITO109" s="21"/>
      <c r="ITP109" s="185"/>
      <c r="ITQ109" s="21"/>
      <c r="ITR109" s="19"/>
      <c r="ITS109" s="20"/>
      <c r="ITT109" s="21"/>
      <c r="ITU109" s="185"/>
      <c r="ITV109" s="21"/>
      <c r="ITW109" s="136"/>
      <c r="ITX109" s="19"/>
      <c r="ITY109" s="20"/>
      <c r="ITZ109" s="21"/>
      <c r="IUA109" s="185"/>
      <c r="IUB109" s="21"/>
      <c r="IUC109" s="19"/>
      <c r="IUD109" s="20"/>
      <c r="IUE109" s="21"/>
      <c r="IUF109" s="185"/>
      <c r="IUG109" s="21"/>
      <c r="IUH109" s="136"/>
      <c r="IUI109" s="19"/>
      <c r="IUJ109" s="20"/>
      <c r="IUK109" s="21"/>
      <c r="IUL109" s="185"/>
      <c r="IUM109" s="21"/>
      <c r="IUN109" s="19"/>
      <c r="IUO109" s="20"/>
      <c r="IUP109" s="21"/>
      <c r="IUQ109" s="185"/>
      <c r="IUR109" s="21"/>
      <c r="IUS109" s="136"/>
      <c r="IUT109" s="19"/>
      <c r="IUU109" s="20"/>
      <c r="IUV109" s="21"/>
      <c r="IUW109" s="185"/>
      <c r="IUX109" s="21"/>
      <c r="IUY109" s="19"/>
      <c r="IUZ109" s="20"/>
      <c r="IVA109" s="21"/>
      <c r="IVB109" s="185"/>
      <c r="IVC109" s="21"/>
      <c r="IVD109" s="136"/>
      <c r="IVE109" s="19"/>
      <c r="IVF109" s="20"/>
      <c r="IVG109" s="21"/>
      <c r="IVH109" s="185"/>
      <c r="IVI109" s="21"/>
      <c r="IVJ109" s="19"/>
      <c r="IVK109" s="20"/>
      <c r="IVL109" s="21"/>
      <c r="IVM109" s="185"/>
      <c r="IVN109" s="21"/>
      <c r="IVO109" s="136"/>
      <c r="IVP109" s="19"/>
      <c r="IVQ109" s="20"/>
      <c r="IVR109" s="21"/>
      <c r="IVS109" s="185"/>
      <c r="IVT109" s="21"/>
      <c r="IVU109" s="19"/>
      <c r="IVV109" s="20"/>
      <c r="IVW109" s="21"/>
      <c r="IVX109" s="185"/>
      <c r="IVY109" s="21"/>
      <c r="IVZ109" s="136"/>
      <c r="IWA109" s="19"/>
      <c r="IWB109" s="20"/>
      <c r="IWC109" s="21"/>
      <c r="IWD109" s="185"/>
      <c r="IWE109" s="21"/>
      <c r="IWF109" s="19"/>
      <c r="IWG109" s="20"/>
      <c r="IWH109" s="21"/>
      <c r="IWI109" s="185"/>
      <c r="IWJ109" s="21"/>
      <c r="IWK109" s="136"/>
      <c r="IWL109" s="19"/>
      <c r="IWM109" s="20"/>
      <c r="IWN109" s="21"/>
      <c r="IWO109" s="185"/>
      <c r="IWP109" s="21"/>
      <c r="IWQ109" s="19"/>
      <c r="IWR109" s="20"/>
      <c r="IWS109" s="21"/>
      <c r="IWT109" s="185"/>
      <c r="IWU109" s="21"/>
      <c r="IWV109" s="136"/>
      <c r="IWW109" s="19"/>
      <c r="IWX109" s="20"/>
      <c r="IWY109" s="21"/>
      <c r="IWZ109" s="185"/>
      <c r="IXA109" s="21"/>
      <c r="IXB109" s="19"/>
      <c r="IXC109" s="20"/>
      <c r="IXD109" s="21"/>
      <c r="IXE109" s="185"/>
      <c r="IXF109" s="21"/>
      <c r="IXG109" s="136"/>
      <c r="IXH109" s="19"/>
      <c r="IXI109" s="20"/>
      <c r="IXJ109" s="21"/>
      <c r="IXK109" s="185"/>
      <c r="IXL109" s="21"/>
      <c r="IXM109" s="19"/>
      <c r="IXN109" s="20"/>
      <c r="IXO109" s="21"/>
      <c r="IXP109" s="185"/>
      <c r="IXQ109" s="21"/>
      <c r="IXR109" s="136"/>
      <c r="IXS109" s="19"/>
      <c r="IXT109" s="20"/>
      <c r="IXU109" s="21"/>
      <c r="IXV109" s="185"/>
      <c r="IXW109" s="21"/>
      <c r="IXX109" s="19"/>
      <c r="IXY109" s="20"/>
      <c r="IXZ109" s="21"/>
      <c r="IYA109" s="185"/>
      <c r="IYB109" s="21"/>
      <c r="IYC109" s="136"/>
      <c r="IYD109" s="19"/>
      <c r="IYE109" s="20"/>
      <c r="IYF109" s="21"/>
      <c r="IYG109" s="185"/>
      <c r="IYH109" s="21"/>
      <c r="IYI109" s="19"/>
      <c r="IYJ109" s="20"/>
      <c r="IYK109" s="21"/>
      <c r="IYL109" s="185"/>
      <c r="IYM109" s="21"/>
      <c r="IYN109" s="136"/>
      <c r="IYO109" s="19"/>
      <c r="IYP109" s="20"/>
      <c r="IYQ109" s="21"/>
      <c r="IYR109" s="185"/>
      <c r="IYS109" s="21"/>
      <c r="IYT109" s="19"/>
      <c r="IYU109" s="20"/>
      <c r="IYV109" s="21"/>
      <c r="IYW109" s="185"/>
      <c r="IYX109" s="21"/>
      <c r="IYY109" s="136"/>
      <c r="IYZ109" s="19"/>
      <c r="IZA109" s="20"/>
      <c r="IZB109" s="21"/>
      <c r="IZC109" s="185"/>
      <c r="IZD109" s="21"/>
      <c r="IZE109" s="19"/>
      <c r="IZF109" s="20"/>
      <c r="IZG109" s="21"/>
      <c r="IZH109" s="185"/>
      <c r="IZI109" s="21"/>
      <c r="IZJ109" s="136"/>
      <c r="IZK109" s="19"/>
      <c r="IZL109" s="20"/>
      <c r="IZM109" s="21"/>
      <c r="IZN109" s="185"/>
      <c r="IZO109" s="21"/>
      <c r="IZP109" s="19"/>
      <c r="IZQ109" s="20"/>
      <c r="IZR109" s="21"/>
      <c r="IZS109" s="185"/>
      <c r="IZT109" s="21"/>
      <c r="IZU109" s="136"/>
      <c r="IZV109" s="19"/>
      <c r="IZW109" s="20"/>
      <c r="IZX109" s="21"/>
      <c r="IZY109" s="185"/>
      <c r="IZZ109" s="21"/>
      <c r="JAA109" s="19"/>
      <c r="JAB109" s="20"/>
      <c r="JAC109" s="21"/>
      <c r="JAD109" s="185"/>
      <c r="JAE109" s="21"/>
      <c r="JAF109" s="136"/>
      <c r="JAG109" s="19"/>
      <c r="JAH109" s="20"/>
      <c r="JAI109" s="21"/>
      <c r="JAJ109" s="185"/>
      <c r="JAK109" s="21"/>
      <c r="JAL109" s="19"/>
      <c r="JAM109" s="20"/>
      <c r="JAN109" s="21"/>
      <c r="JAO109" s="185"/>
      <c r="JAP109" s="21"/>
      <c r="JAQ109" s="136"/>
      <c r="JAR109" s="19"/>
      <c r="JAS109" s="20"/>
      <c r="JAT109" s="21"/>
      <c r="JAU109" s="185"/>
      <c r="JAV109" s="21"/>
      <c r="JAW109" s="19"/>
      <c r="JAX109" s="20"/>
      <c r="JAY109" s="21"/>
      <c r="JAZ109" s="185"/>
      <c r="JBA109" s="21"/>
      <c r="JBB109" s="136"/>
      <c r="JBC109" s="19"/>
      <c r="JBD109" s="20"/>
      <c r="JBE109" s="21"/>
      <c r="JBF109" s="185"/>
      <c r="JBG109" s="21"/>
      <c r="JBH109" s="19"/>
      <c r="JBI109" s="20"/>
      <c r="JBJ109" s="21"/>
      <c r="JBK109" s="185"/>
      <c r="JBL109" s="21"/>
      <c r="JBM109" s="136"/>
      <c r="JBN109" s="19"/>
      <c r="JBO109" s="20"/>
      <c r="JBP109" s="21"/>
      <c r="JBQ109" s="185"/>
      <c r="JBR109" s="21"/>
      <c r="JBS109" s="19"/>
      <c r="JBT109" s="20"/>
      <c r="JBU109" s="21"/>
      <c r="JBV109" s="185"/>
      <c r="JBW109" s="21"/>
      <c r="JBX109" s="136"/>
      <c r="JBY109" s="19"/>
      <c r="JBZ109" s="20"/>
      <c r="JCA109" s="21"/>
      <c r="JCB109" s="185"/>
      <c r="JCC109" s="21"/>
      <c r="JCD109" s="19"/>
      <c r="JCE109" s="20"/>
      <c r="JCF109" s="21"/>
      <c r="JCG109" s="185"/>
      <c r="JCH109" s="21"/>
      <c r="JCI109" s="136"/>
      <c r="JCJ109" s="19"/>
      <c r="JCK109" s="20"/>
      <c r="JCL109" s="21"/>
      <c r="JCM109" s="185"/>
      <c r="JCN109" s="21"/>
      <c r="JCO109" s="19"/>
      <c r="JCP109" s="20"/>
      <c r="JCQ109" s="21"/>
      <c r="JCR109" s="185"/>
      <c r="JCS109" s="21"/>
      <c r="JCT109" s="136"/>
      <c r="JCU109" s="19"/>
      <c r="JCV109" s="20"/>
      <c r="JCW109" s="21"/>
      <c r="JCX109" s="185"/>
      <c r="JCY109" s="21"/>
      <c r="JCZ109" s="19"/>
      <c r="JDA109" s="20"/>
      <c r="JDB109" s="21"/>
      <c r="JDC109" s="185"/>
      <c r="JDD109" s="21"/>
      <c r="JDE109" s="136"/>
      <c r="JDF109" s="19"/>
      <c r="JDG109" s="20"/>
      <c r="JDH109" s="21"/>
      <c r="JDI109" s="185"/>
      <c r="JDJ109" s="21"/>
      <c r="JDK109" s="19"/>
      <c r="JDL109" s="20"/>
      <c r="JDM109" s="21"/>
      <c r="JDN109" s="185"/>
      <c r="JDO109" s="21"/>
      <c r="JDP109" s="136"/>
      <c r="JDQ109" s="19"/>
      <c r="JDR109" s="20"/>
      <c r="JDS109" s="21"/>
      <c r="JDT109" s="185"/>
      <c r="JDU109" s="21"/>
      <c r="JDV109" s="19"/>
      <c r="JDW109" s="20"/>
      <c r="JDX109" s="21"/>
      <c r="JDY109" s="185"/>
      <c r="JDZ109" s="21"/>
      <c r="JEA109" s="136"/>
      <c r="JEB109" s="19"/>
      <c r="JEC109" s="20"/>
      <c r="JED109" s="21"/>
      <c r="JEE109" s="185"/>
      <c r="JEF109" s="21"/>
      <c r="JEG109" s="19"/>
      <c r="JEH109" s="20"/>
      <c r="JEI109" s="21"/>
      <c r="JEJ109" s="185"/>
      <c r="JEK109" s="21"/>
      <c r="JEL109" s="136"/>
      <c r="JEM109" s="19"/>
      <c r="JEN109" s="20"/>
      <c r="JEO109" s="21"/>
      <c r="JEP109" s="185"/>
      <c r="JEQ109" s="21"/>
      <c r="JER109" s="19"/>
      <c r="JES109" s="20"/>
      <c r="JET109" s="21"/>
      <c r="JEU109" s="185"/>
      <c r="JEV109" s="21"/>
      <c r="JEW109" s="136"/>
      <c r="JEX109" s="19"/>
      <c r="JEY109" s="20"/>
      <c r="JEZ109" s="21"/>
      <c r="JFA109" s="185"/>
      <c r="JFB109" s="21"/>
      <c r="JFC109" s="19"/>
      <c r="JFD109" s="20"/>
      <c r="JFE109" s="21"/>
      <c r="JFF109" s="185"/>
      <c r="JFG109" s="21"/>
      <c r="JFH109" s="136"/>
      <c r="JFI109" s="19"/>
      <c r="JFJ109" s="20"/>
      <c r="JFK109" s="21"/>
      <c r="JFL109" s="185"/>
      <c r="JFM109" s="21"/>
      <c r="JFN109" s="19"/>
      <c r="JFO109" s="20"/>
      <c r="JFP109" s="21"/>
      <c r="JFQ109" s="185"/>
      <c r="JFR109" s="21"/>
      <c r="JFS109" s="136"/>
      <c r="JFT109" s="19"/>
      <c r="JFU109" s="20"/>
      <c r="JFV109" s="21"/>
      <c r="JFW109" s="185"/>
      <c r="JFX109" s="21"/>
      <c r="JFY109" s="19"/>
      <c r="JFZ109" s="20"/>
      <c r="JGA109" s="21"/>
      <c r="JGB109" s="185"/>
      <c r="JGC109" s="21"/>
      <c r="JGD109" s="136"/>
      <c r="JGE109" s="19"/>
      <c r="JGF109" s="20"/>
      <c r="JGG109" s="21"/>
      <c r="JGH109" s="185"/>
      <c r="JGI109" s="21"/>
      <c r="JGJ109" s="19"/>
      <c r="JGK109" s="20"/>
      <c r="JGL109" s="21"/>
      <c r="JGM109" s="185"/>
      <c r="JGN109" s="21"/>
      <c r="JGO109" s="136"/>
      <c r="JGP109" s="19"/>
      <c r="JGQ109" s="20"/>
      <c r="JGR109" s="21"/>
      <c r="JGS109" s="185"/>
      <c r="JGT109" s="21"/>
      <c r="JGU109" s="19"/>
      <c r="JGV109" s="20"/>
      <c r="JGW109" s="21"/>
      <c r="JGX109" s="185"/>
      <c r="JGY109" s="21"/>
      <c r="JGZ109" s="136"/>
      <c r="JHA109" s="19"/>
      <c r="JHB109" s="20"/>
      <c r="JHC109" s="21"/>
      <c r="JHD109" s="185"/>
      <c r="JHE109" s="21"/>
      <c r="JHF109" s="19"/>
      <c r="JHG109" s="20"/>
      <c r="JHH109" s="21"/>
      <c r="JHI109" s="185"/>
      <c r="JHJ109" s="21"/>
      <c r="JHK109" s="136"/>
      <c r="JHL109" s="19"/>
      <c r="JHM109" s="20"/>
      <c r="JHN109" s="21"/>
      <c r="JHO109" s="185"/>
      <c r="JHP109" s="21"/>
      <c r="JHQ109" s="19"/>
      <c r="JHR109" s="20"/>
      <c r="JHS109" s="21"/>
      <c r="JHT109" s="185"/>
      <c r="JHU109" s="21"/>
      <c r="JHV109" s="136"/>
      <c r="JHW109" s="19"/>
      <c r="JHX109" s="20"/>
      <c r="JHY109" s="21"/>
      <c r="JHZ109" s="185"/>
      <c r="JIA109" s="21"/>
      <c r="JIB109" s="19"/>
      <c r="JIC109" s="20"/>
      <c r="JID109" s="21"/>
      <c r="JIE109" s="185"/>
      <c r="JIF109" s="21"/>
      <c r="JIG109" s="136"/>
      <c r="JIH109" s="19"/>
      <c r="JII109" s="20"/>
      <c r="JIJ109" s="21"/>
      <c r="JIK109" s="185"/>
      <c r="JIL109" s="21"/>
      <c r="JIM109" s="19"/>
      <c r="JIN109" s="20"/>
      <c r="JIO109" s="21"/>
      <c r="JIP109" s="185"/>
      <c r="JIQ109" s="21"/>
      <c r="JIR109" s="136"/>
      <c r="JIS109" s="19"/>
      <c r="JIT109" s="20"/>
      <c r="JIU109" s="21"/>
      <c r="JIV109" s="185"/>
      <c r="JIW109" s="21"/>
      <c r="JIX109" s="19"/>
      <c r="JIY109" s="20"/>
      <c r="JIZ109" s="21"/>
      <c r="JJA109" s="185"/>
      <c r="JJB109" s="21"/>
      <c r="JJC109" s="136"/>
      <c r="JJD109" s="19"/>
      <c r="JJE109" s="20"/>
      <c r="JJF109" s="21"/>
      <c r="JJG109" s="185"/>
      <c r="JJH109" s="21"/>
      <c r="JJI109" s="19"/>
      <c r="JJJ109" s="20"/>
      <c r="JJK109" s="21"/>
      <c r="JJL109" s="185"/>
      <c r="JJM109" s="21"/>
      <c r="JJN109" s="136"/>
      <c r="JJO109" s="19"/>
      <c r="JJP109" s="20"/>
      <c r="JJQ109" s="21"/>
      <c r="JJR109" s="185"/>
      <c r="JJS109" s="21"/>
      <c r="JJT109" s="19"/>
      <c r="JJU109" s="20"/>
      <c r="JJV109" s="21"/>
      <c r="JJW109" s="185"/>
      <c r="JJX109" s="21"/>
      <c r="JJY109" s="136"/>
      <c r="JJZ109" s="19"/>
      <c r="JKA109" s="20"/>
      <c r="JKB109" s="21"/>
      <c r="JKC109" s="185"/>
      <c r="JKD109" s="21"/>
      <c r="JKE109" s="19"/>
      <c r="JKF109" s="20"/>
      <c r="JKG109" s="21"/>
      <c r="JKH109" s="185"/>
      <c r="JKI109" s="21"/>
      <c r="JKJ109" s="136"/>
      <c r="JKK109" s="19"/>
      <c r="JKL109" s="20"/>
      <c r="JKM109" s="21"/>
      <c r="JKN109" s="185"/>
      <c r="JKO109" s="21"/>
      <c r="JKP109" s="19"/>
      <c r="JKQ109" s="20"/>
      <c r="JKR109" s="21"/>
      <c r="JKS109" s="185"/>
      <c r="JKT109" s="21"/>
      <c r="JKU109" s="136"/>
      <c r="JKV109" s="19"/>
      <c r="JKW109" s="20"/>
      <c r="JKX109" s="21"/>
      <c r="JKY109" s="185"/>
      <c r="JKZ109" s="21"/>
      <c r="JLA109" s="19"/>
      <c r="JLB109" s="20"/>
      <c r="JLC109" s="21"/>
      <c r="JLD109" s="185"/>
      <c r="JLE109" s="21"/>
      <c r="JLF109" s="136"/>
      <c r="JLG109" s="19"/>
      <c r="JLH109" s="20"/>
      <c r="JLI109" s="21"/>
      <c r="JLJ109" s="185"/>
      <c r="JLK109" s="21"/>
      <c r="JLL109" s="19"/>
      <c r="JLM109" s="20"/>
      <c r="JLN109" s="21"/>
      <c r="JLO109" s="185"/>
      <c r="JLP109" s="21"/>
      <c r="JLQ109" s="136"/>
      <c r="JLR109" s="19"/>
      <c r="JLS109" s="20"/>
      <c r="JLT109" s="21"/>
      <c r="JLU109" s="185"/>
      <c r="JLV109" s="21"/>
      <c r="JLW109" s="19"/>
      <c r="JLX109" s="20"/>
      <c r="JLY109" s="21"/>
      <c r="JLZ109" s="185"/>
      <c r="JMA109" s="21"/>
      <c r="JMB109" s="136"/>
      <c r="JMC109" s="19"/>
      <c r="JMD109" s="20"/>
      <c r="JME109" s="21"/>
      <c r="JMF109" s="185"/>
      <c r="JMG109" s="21"/>
      <c r="JMH109" s="19"/>
      <c r="JMI109" s="20"/>
      <c r="JMJ109" s="21"/>
      <c r="JMK109" s="185"/>
      <c r="JML109" s="21"/>
      <c r="JMM109" s="136"/>
      <c r="JMN109" s="19"/>
      <c r="JMO109" s="20"/>
      <c r="JMP109" s="21"/>
      <c r="JMQ109" s="185"/>
      <c r="JMR109" s="21"/>
      <c r="JMS109" s="19"/>
      <c r="JMT109" s="20"/>
      <c r="JMU109" s="21"/>
      <c r="JMV109" s="185"/>
      <c r="JMW109" s="21"/>
      <c r="JMX109" s="136"/>
      <c r="JMY109" s="19"/>
      <c r="JMZ109" s="20"/>
      <c r="JNA109" s="21"/>
      <c r="JNB109" s="185"/>
      <c r="JNC109" s="21"/>
      <c r="JND109" s="19"/>
      <c r="JNE109" s="20"/>
      <c r="JNF109" s="21"/>
      <c r="JNG109" s="185"/>
      <c r="JNH109" s="21"/>
      <c r="JNI109" s="136"/>
      <c r="JNJ109" s="19"/>
      <c r="JNK109" s="20"/>
      <c r="JNL109" s="21"/>
      <c r="JNM109" s="185"/>
      <c r="JNN109" s="21"/>
      <c r="JNO109" s="19"/>
      <c r="JNP109" s="20"/>
      <c r="JNQ109" s="21"/>
      <c r="JNR109" s="185"/>
      <c r="JNS109" s="21"/>
      <c r="JNT109" s="136"/>
      <c r="JNU109" s="19"/>
      <c r="JNV109" s="20"/>
      <c r="JNW109" s="21"/>
      <c r="JNX109" s="185"/>
      <c r="JNY109" s="21"/>
      <c r="JNZ109" s="19"/>
      <c r="JOA109" s="20"/>
      <c r="JOB109" s="21"/>
      <c r="JOC109" s="185"/>
      <c r="JOD109" s="21"/>
      <c r="JOE109" s="136"/>
      <c r="JOF109" s="19"/>
      <c r="JOG109" s="20"/>
      <c r="JOH109" s="21"/>
      <c r="JOI109" s="185"/>
      <c r="JOJ109" s="21"/>
      <c r="JOK109" s="19"/>
      <c r="JOL109" s="20"/>
      <c r="JOM109" s="21"/>
      <c r="JON109" s="185"/>
      <c r="JOO109" s="21"/>
      <c r="JOP109" s="136"/>
      <c r="JOQ109" s="19"/>
      <c r="JOR109" s="20"/>
      <c r="JOS109" s="21"/>
      <c r="JOT109" s="185"/>
      <c r="JOU109" s="21"/>
      <c r="JOV109" s="19"/>
      <c r="JOW109" s="20"/>
      <c r="JOX109" s="21"/>
      <c r="JOY109" s="185"/>
      <c r="JOZ109" s="21"/>
      <c r="JPA109" s="136"/>
      <c r="JPB109" s="19"/>
      <c r="JPC109" s="20"/>
      <c r="JPD109" s="21"/>
      <c r="JPE109" s="185"/>
      <c r="JPF109" s="21"/>
      <c r="JPG109" s="19"/>
      <c r="JPH109" s="20"/>
      <c r="JPI109" s="21"/>
      <c r="JPJ109" s="185"/>
      <c r="JPK109" s="21"/>
      <c r="JPL109" s="136"/>
      <c r="JPM109" s="19"/>
      <c r="JPN109" s="20"/>
      <c r="JPO109" s="21"/>
      <c r="JPP109" s="185"/>
      <c r="JPQ109" s="21"/>
      <c r="JPR109" s="19"/>
      <c r="JPS109" s="20"/>
      <c r="JPT109" s="21"/>
      <c r="JPU109" s="185"/>
      <c r="JPV109" s="21"/>
      <c r="JPW109" s="136"/>
      <c r="JPX109" s="19"/>
      <c r="JPY109" s="20"/>
      <c r="JPZ109" s="21"/>
      <c r="JQA109" s="185"/>
      <c r="JQB109" s="21"/>
      <c r="JQC109" s="19"/>
      <c r="JQD109" s="20"/>
      <c r="JQE109" s="21"/>
      <c r="JQF109" s="185"/>
      <c r="JQG109" s="21"/>
      <c r="JQH109" s="136"/>
      <c r="JQI109" s="19"/>
      <c r="JQJ109" s="20"/>
      <c r="JQK109" s="21"/>
      <c r="JQL109" s="185"/>
      <c r="JQM109" s="21"/>
      <c r="JQN109" s="19"/>
      <c r="JQO109" s="20"/>
      <c r="JQP109" s="21"/>
      <c r="JQQ109" s="185"/>
      <c r="JQR109" s="21"/>
      <c r="JQS109" s="136"/>
      <c r="JQT109" s="19"/>
      <c r="JQU109" s="20"/>
      <c r="JQV109" s="21"/>
      <c r="JQW109" s="185"/>
      <c r="JQX109" s="21"/>
      <c r="JQY109" s="19"/>
      <c r="JQZ109" s="20"/>
      <c r="JRA109" s="21"/>
      <c r="JRB109" s="185"/>
      <c r="JRC109" s="21"/>
      <c r="JRD109" s="136"/>
      <c r="JRE109" s="19"/>
      <c r="JRF109" s="20"/>
      <c r="JRG109" s="21"/>
      <c r="JRH109" s="185"/>
      <c r="JRI109" s="21"/>
      <c r="JRJ109" s="19"/>
      <c r="JRK109" s="20"/>
      <c r="JRL109" s="21"/>
      <c r="JRM109" s="185"/>
      <c r="JRN109" s="21"/>
      <c r="JRO109" s="136"/>
      <c r="JRP109" s="19"/>
      <c r="JRQ109" s="20"/>
      <c r="JRR109" s="21"/>
      <c r="JRS109" s="185"/>
      <c r="JRT109" s="21"/>
      <c r="JRU109" s="19"/>
      <c r="JRV109" s="20"/>
      <c r="JRW109" s="21"/>
      <c r="JRX109" s="185"/>
      <c r="JRY109" s="21"/>
      <c r="JRZ109" s="136"/>
      <c r="JSA109" s="19"/>
      <c r="JSB109" s="20"/>
      <c r="JSC109" s="21"/>
      <c r="JSD109" s="185"/>
      <c r="JSE109" s="21"/>
      <c r="JSF109" s="19"/>
      <c r="JSG109" s="20"/>
      <c r="JSH109" s="21"/>
      <c r="JSI109" s="185"/>
      <c r="JSJ109" s="21"/>
      <c r="JSK109" s="136"/>
      <c r="JSL109" s="19"/>
      <c r="JSM109" s="20"/>
      <c r="JSN109" s="21"/>
      <c r="JSO109" s="185"/>
      <c r="JSP109" s="21"/>
      <c r="JSQ109" s="19"/>
      <c r="JSR109" s="20"/>
      <c r="JSS109" s="21"/>
      <c r="JST109" s="185"/>
      <c r="JSU109" s="21"/>
      <c r="JSV109" s="136"/>
      <c r="JSW109" s="19"/>
      <c r="JSX109" s="20"/>
      <c r="JSY109" s="21"/>
      <c r="JSZ109" s="185"/>
      <c r="JTA109" s="21"/>
      <c r="JTB109" s="19"/>
      <c r="JTC109" s="20"/>
      <c r="JTD109" s="21"/>
      <c r="JTE109" s="185"/>
      <c r="JTF109" s="21"/>
      <c r="JTG109" s="136"/>
      <c r="JTH109" s="19"/>
      <c r="JTI109" s="20"/>
      <c r="JTJ109" s="21"/>
      <c r="JTK109" s="185"/>
      <c r="JTL109" s="21"/>
      <c r="JTM109" s="19"/>
      <c r="JTN109" s="20"/>
      <c r="JTO109" s="21"/>
      <c r="JTP109" s="185"/>
      <c r="JTQ109" s="21"/>
      <c r="JTR109" s="136"/>
      <c r="JTS109" s="19"/>
      <c r="JTT109" s="20"/>
      <c r="JTU109" s="21"/>
      <c r="JTV109" s="185"/>
      <c r="JTW109" s="21"/>
      <c r="JTX109" s="19"/>
      <c r="JTY109" s="20"/>
      <c r="JTZ109" s="21"/>
      <c r="JUA109" s="185"/>
      <c r="JUB109" s="21"/>
      <c r="JUC109" s="136"/>
      <c r="JUD109" s="19"/>
      <c r="JUE109" s="20"/>
      <c r="JUF109" s="21"/>
      <c r="JUG109" s="185"/>
      <c r="JUH109" s="21"/>
      <c r="JUI109" s="19"/>
      <c r="JUJ109" s="20"/>
      <c r="JUK109" s="21"/>
      <c r="JUL109" s="185"/>
      <c r="JUM109" s="21"/>
      <c r="JUN109" s="136"/>
      <c r="JUO109" s="19"/>
      <c r="JUP109" s="20"/>
      <c r="JUQ109" s="21"/>
      <c r="JUR109" s="185"/>
      <c r="JUS109" s="21"/>
      <c r="JUT109" s="19"/>
      <c r="JUU109" s="20"/>
      <c r="JUV109" s="21"/>
      <c r="JUW109" s="185"/>
      <c r="JUX109" s="21"/>
      <c r="JUY109" s="136"/>
      <c r="JUZ109" s="19"/>
      <c r="JVA109" s="20"/>
      <c r="JVB109" s="21"/>
      <c r="JVC109" s="185"/>
      <c r="JVD109" s="21"/>
      <c r="JVE109" s="19"/>
      <c r="JVF109" s="20"/>
      <c r="JVG109" s="21"/>
      <c r="JVH109" s="185"/>
      <c r="JVI109" s="21"/>
      <c r="JVJ109" s="136"/>
      <c r="JVK109" s="19"/>
      <c r="JVL109" s="20"/>
      <c r="JVM109" s="21"/>
      <c r="JVN109" s="185"/>
      <c r="JVO109" s="21"/>
      <c r="JVP109" s="19"/>
      <c r="JVQ109" s="20"/>
      <c r="JVR109" s="21"/>
      <c r="JVS109" s="185"/>
      <c r="JVT109" s="21"/>
      <c r="JVU109" s="136"/>
      <c r="JVV109" s="19"/>
      <c r="JVW109" s="20"/>
      <c r="JVX109" s="21"/>
      <c r="JVY109" s="185"/>
      <c r="JVZ109" s="21"/>
      <c r="JWA109" s="19"/>
      <c r="JWB109" s="20"/>
      <c r="JWC109" s="21"/>
      <c r="JWD109" s="185"/>
      <c r="JWE109" s="21"/>
      <c r="JWF109" s="136"/>
      <c r="JWG109" s="19"/>
      <c r="JWH109" s="20"/>
      <c r="JWI109" s="21"/>
      <c r="JWJ109" s="185"/>
      <c r="JWK109" s="21"/>
      <c r="JWL109" s="19"/>
      <c r="JWM109" s="20"/>
      <c r="JWN109" s="21"/>
      <c r="JWO109" s="185"/>
      <c r="JWP109" s="21"/>
      <c r="JWQ109" s="136"/>
      <c r="JWR109" s="19"/>
      <c r="JWS109" s="20"/>
      <c r="JWT109" s="21"/>
      <c r="JWU109" s="185"/>
      <c r="JWV109" s="21"/>
      <c r="JWW109" s="19"/>
      <c r="JWX109" s="20"/>
      <c r="JWY109" s="21"/>
      <c r="JWZ109" s="185"/>
      <c r="JXA109" s="21"/>
      <c r="JXB109" s="136"/>
      <c r="JXC109" s="19"/>
      <c r="JXD109" s="20"/>
      <c r="JXE109" s="21"/>
      <c r="JXF109" s="185"/>
      <c r="JXG109" s="21"/>
      <c r="JXH109" s="19"/>
      <c r="JXI109" s="20"/>
      <c r="JXJ109" s="21"/>
      <c r="JXK109" s="185"/>
      <c r="JXL109" s="21"/>
      <c r="JXM109" s="136"/>
      <c r="JXN109" s="19"/>
      <c r="JXO109" s="20"/>
      <c r="JXP109" s="21"/>
      <c r="JXQ109" s="185"/>
      <c r="JXR109" s="21"/>
      <c r="JXS109" s="19"/>
      <c r="JXT109" s="20"/>
      <c r="JXU109" s="21"/>
      <c r="JXV109" s="185"/>
      <c r="JXW109" s="21"/>
      <c r="JXX109" s="136"/>
      <c r="JXY109" s="19"/>
      <c r="JXZ109" s="20"/>
      <c r="JYA109" s="21"/>
      <c r="JYB109" s="185"/>
      <c r="JYC109" s="21"/>
      <c r="JYD109" s="19"/>
      <c r="JYE109" s="20"/>
      <c r="JYF109" s="21"/>
      <c r="JYG109" s="185"/>
      <c r="JYH109" s="21"/>
      <c r="JYI109" s="136"/>
      <c r="JYJ109" s="19"/>
      <c r="JYK109" s="20"/>
      <c r="JYL109" s="21"/>
      <c r="JYM109" s="185"/>
      <c r="JYN109" s="21"/>
      <c r="JYO109" s="19"/>
      <c r="JYP109" s="20"/>
      <c r="JYQ109" s="21"/>
      <c r="JYR109" s="185"/>
      <c r="JYS109" s="21"/>
      <c r="JYT109" s="136"/>
      <c r="JYU109" s="19"/>
      <c r="JYV109" s="20"/>
      <c r="JYW109" s="21"/>
      <c r="JYX109" s="185"/>
      <c r="JYY109" s="21"/>
      <c r="JYZ109" s="19"/>
      <c r="JZA109" s="20"/>
      <c r="JZB109" s="21"/>
      <c r="JZC109" s="185"/>
      <c r="JZD109" s="21"/>
      <c r="JZE109" s="136"/>
      <c r="JZF109" s="19"/>
      <c r="JZG109" s="20"/>
      <c r="JZH109" s="21"/>
      <c r="JZI109" s="185"/>
      <c r="JZJ109" s="21"/>
      <c r="JZK109" s="19"/>
      <c r="JZL109" s="20"/>
      <c r="JZM109" s="21"/>
      <c r="JZN109" s="185"/>
      <c r="JZO109" s="21"/>
      <c r="JZP109" s="136"/>
      <c r="JZQ109" s="19"/>
      <c r="JZR109" s="20"/>
      <c r="JZS109" s="21"/>
      <c r="JZT109" s="185"/>
      <c r="JZU109" s="21"/>
      <c r="JZV109" s="19"/>
      <c r="JZW109" s="20"/>
      <c r="JZX109" s="21"/>
      <c r="JZY109" s="185"/>
      <c r="JZZ109" s="21"/>
      <c r="KAA109" s="136"/>
      <c r="KAB109" s="19"/>
      <c r="KAC109" s="20"/>
      <c r="KAD109" s="21"/>
      <c r="KAE109" s="185"/>
      <c r="KAF109" s="21"/>
      <c r="KAG109" s="19"/>
      <c r="KAH109" s="20"/>
      <c r="KAI109" s="21"/>
      <c r="KAJ109" s="185"/>
      <c r="KAK109" s="21"/>
      <c r="KAL109" s="136"/>
      <c r="KAM109" s="19"/>
      <c r="KAN109" s="20"/>
      <c r="KAO109" s="21"/>
      <c r="KAP109" s="185"/>
      <c r="KAQ109" s="21"/>
      <c r="KAR109" s="19"/>
      <c r="KAS109" s="20"/>
      <c r="KAT109" s="21"/>
      <c r="KAU109" s="185"/>
      <c r="KAV109" s="21"/>
      <c r="KAW109" s="136"/>
      <c r="KAX109" s="19"/>
      <c r="KAY109" s="20"/>
      <c r="KAZ109" s="21"/>
      <c r="KBA109" s="185"/>
      <c r="KBB109" s="21"/>
      <c r="KBC109" s="19"/>
      <c r="KBD109" s="20"/>
      <c r="KBE109" s="21"/>
      <c r="KBF109" s="185"/>
      <c r="KBG109" s="21"/>
      <c r="KBH109" s="136"/>
      <c r="KBI109" s="19"/>
      <c r="KBJ109" s="20"/>
      <c r="KBK109" s="21"/>
      <c r="KBL109" s="185"/>
      <c r="KBM109" s="21"/>
      <c r="KBN109" s="19"/>
      <c r="KBO109" s="20"/>
      <c r="KBP109" s="21"/>
      <c r="KBQ109" s="185"/>
      <c r="KBR109" s="21"/>
      <c r="KBS109" s="136"/>
      <c r="KBT109" s="19"/>
      <c r="KBU109" s="20"/>
      <c r="KBV109" s="21"/>
      <c r="KBW109" s="185"/>
      <c r="KBX109" s="21"/>
      <c r="KBY109" s="19"/>
      <c r="KBZ109" s="20"/>
      <c r="KCA109" s="21"/>
      <c r="KCB109" s="185"/>
      <c r="KCC109" s="21"/>
      <c r="KCD109" s="136"/>
      <c r="KCE109" s="19"/>
      <c r="KCF109" s="20"/>
      <c r="KCG109" s="21"/>
      <c r="KCH109" s="185"/>
      <c r="KCI109" s="21"/>
      <c r="KCJ109" s="19"/>
      <c r="KCK109" s="20"/>
      <c r="KCL109" s="21"/>
      <c r="KCM109" s="185"/>
      <c r="KCN109" s="21"/>
      <c r="KCO109" s="136"/>
      <c r="KCP109" s="19"/>
      <c r="KCQ109" s="20"/>
      <c r="KCR109" s="21"/>
      <c r="KCS109" s="185"/>
      <c r="KCT109" s="21"/>
      <c r="KCU109" s="19"/>
      <c r="KCV109" s="20"/>
      <c r="KCW109" s="21"/>
      <c r="KCX109" s="185"/>
      <c r="KCY109" s="21"/>
      <c r="KCZ109" s="136"/>
      <c r="KDA109" s="19"/>
      <c r="KDB109" s="20"/>
      <c r="KDC109" s="21"/>
      <c r="KDD109" s="185"/>
      <c r="KDE109" s="21"/>
      <c r="KDF109" s="19"/>
      <c r="KDG109" s="20"/>
      <c r="KDH109" s="21"/>
      <c r="KDI109" s="185"/>
      <c r="KDJ109" s="21"/>
      <c r="KDK109" s="136"/>
      <c r="KDL109" s="19"/>
      <c r="KDM109" s="20"/>
      <c r="KDN109" s="21"/>
      <c r="KDO109" s="185"/>
      <c r="KDP109" s="21"/>
      <c r="KDQ109" s="19"/>
      <c r="KDR109" s="20"/>
      <c r="KDS109" s="21"/>
      <c r="KDT109" s="185"/>
      <c r="KDU109" s="21"/>
      <c r="KDV109" s="136"/>
      <c r="KDW109" s="19"/>
      <c r="KDX109" s="20"/>
      <c r="KDY109" s="21"/>
      <c r="KDZ109" s="185"/>
      <c r="KEA109" s="21"/>
      <c r="KEB109" s="19"/>
      <c r="KEC109" s="20"/>
      <c r="KED109" s="21"/>
      <c r="KEE109" s="185"/>
      <c r="KEF109" s="21"/>
      <c r="KEG109" s="136"/>
      <c r="KEH109" s="19"/>
      <c r="KEI109" s="20"/>
      <c r="KEJ109" s="21"/>
      <c r="KEK109" s="185"/>
      <c r="KEL109" s="21"/>
      <c r="KEM109" s="19"/>
      <c r="KEN109" s="20"/>
      <c r="KEO109" s="21"/>
      <c r="KEP109" s="185"/>
      <c r="KEQ109" s="21"/>
      <c r="KER109" s="136"/>
      <c r="KES109" s="19"/>
      <c r="KET109" s="20"/>
      <c r="KEU109" s="21"/>
      <c r="KEV109" s="185"/>
      <c r="KEW109" s="21"/>
      <c r="KEX109" s="19"/>
      <c r="KEY109" s="20"/>
      <c r="KEZ109" s="21"/>
      <c r="KFA109" s="185"/>
      <c r="KFB109" s="21"/>
      <c r="KFC109" s="136"/>
      <c r="KFD109" s="19"/>
      <c r="KFE109" s="20"/>
      <c r="KFF109" s="21"/>
      <c r="KFG109" s="185"/>
      <c r="KFH109" s="21"/>
      <c r="KFI109" s="19"/>
      <c r="KFJ109" s="20"/>
      <c r="KFK109" s="21"/>
      <c r="KFL109" s="185"/>
      <c r="KFM109" s="21"/>
      <c r="KFN109" s="136"/>
      <c r="KFO109" s="19"/>
      <c r="KFP109" s="20"/>
      <c r="KFQ109" s="21"/>
      <c r="KFR109" s="185"/>
      <c r="KFS109" s="21"/>
      <c r="KFT109" s="19"/>
      <c r="KFU109" s="20"/>
      <c r="KFV109" s="21"/>
      <c r="KFW109" s="185"/>
      <c r="KFX109" s="21"/>
      <c r="KFY109" s="136"/>
      <c r="KFZ109" s="19"/>
      <c r="KGA109" s="20"/>
      <c r="KGB109" s="21"/>
      <c r="KGC109" s="185"/>
      <c r="KGD109" s="21"/>
      <c r="KGE109" s="19"/>
      <c r="KGF109" s="20"/>
      <c r="KGG109" s="21"/>
      <c r="KGH109" s="185"/>
      <c r="KGI109" s="21"/>
      <c r="KGJ109" s="136"/>
      <c r="KGK109" s="19"/>
      <c r="KGL109" s="20"/>
      <c r="KGM109" s="21"/>
      <c r="KGN109" s="185"/>
      <c r="KGO109" s="21"/>
      <c r="KGP109" s="19"/>
      <c r="KGQ109" s="20"/>
      <c r="KGR109" s="21"/>
      <c r="KGS109" s="185"/>
      <c r="KGT109" s="21"/>
      <c r="KGU109" s="136"/>
      <c r="KGV109" s="19"/>
      <c r="KGW109" s="20"/>
      <c r="KGX109" s="21"/>
      <c r="KGY109" s="185"/>
      <c r="KGZ109" s="21"/>
      <c r="KHA109" s="19"/>
      <c r="KHB109" s="20"/>
      <c r="KHC109" s="21"/>
      <c r="KHD109" s="185"/>
      <c r="KHE109" s="21"/>
      <c r="KHF109" s="136"/>
      <c r="KHG109" s="19"/>
      <c r="KHH109" s="20"/>
      <c r="KHI109" s="21"/>
      <c r="KHJ109" s="185"/>
      <c r="KHK109" s="21"/>
      <c r="KHL109" s="19"/>
      <c r="KHM109" s="20"/>
      <c r="KHN109" s="21"/>
      <c r="KHO109" s="185"/>
      <c r="KHP109" s="21"/>
      <c r="KHQ109" s="136"/>
      <c r="KHR109" s="19"/>
      <c r="KHS109" s="20"/>
      <c r="KHT109" s="21"/>
      <c r="KHU109" s="185"/>
      <c r="KHV109" s="21"/>
      <c r="KHW109" s="19"/>
      <c r="KHX109" s="20"/>
      <c r="KHY109" s="21"/>
      <c r="KHZ109" s="185"/>
      <c r="KIA109" s="21"/>
      <c r="KIB109" s="136"/>
      <c r="KIC109" s="19"/>
      <c r="KID109" s="20"/>
      <c r="KIE109" s="21"/>
      <c r="KIF109" s="185"/>
      <c r="KIG109" s="21"/>
      <c r="KIH109" s="19"/>
      <c r="KII109" s="20"/>
      <c r="KIJ109" s="21"/>
      <c r="KIK109" s="185"/>
      <c r="KIL109" s="21"/>
      <c r="KIM109" s="136"/>
      <c r="KIN109" s="19"/>
      <c r="KIO109" s="20"/>
      <c r="KIP109" s="21"/>
      <c r="KIQ109" s="185"/>
      <c r="KIR109" s="21"/>
      <c r="KIS109" s="19"/>
      <c r="KIT109" s="20"/>
      <c r="KIU109" s="21"/>
      <c r="KIV109" s="185"/>
      <c r="KIW109" s="21"/>
      <c r="KIX109" s="136"/>
      <c r="KIY109" s="19"/>
      <c r="KIZ109" s="20"/>
      <c r="KJA109" s="21"/>
      <c r="KJB109" s="185"/>
      <c r="KJC109" s="21"/>
      <c r="KJD109" s="19"/>
      <c r="KJE109" s="20"/>
      <c r="KJF109" s="21"/>
      <c r="KJG109" s="185"/>
      <c r="KJH109" s="21"/>
      <c r="KJI109" s="136"/>
      <c r="KJJ109" s="19"/>
      <c r="KJK109" s="20"/>
      <c r="KJL109" s="21"/>
      <c r="KJM109" s="185"/>
      <c r="KJN109" s="21"/>
      <c r="KJO109" s="19"/>
      <c r="KJP109" s="20"/>
      <c r="KJQ109" s="21"/>
      <c r="KJR109" s="185"/>
      <c r="KJS109" s="21"/>
      <c r="KJT109" s="136"/>
      <c r="KJU109" s="19"/>
      <c r="KJV109" s="20"/>
      <c r="KJW109" s="21"/>
      <c r="KJX109" s="185"/>
      <c r="KJY109" s="21"/>
      <c r="KJZ109" s="19"/>
      <c r="KKA109" s="20"/>
      <c r="KKB109" s="21"/>
      <c r="KKC109" s="185"/>
      <c r="KKD109" s="21"/>
      <c r="KKE109" s="136"/>
      <c r="KKF109" s="19"/>
      <c r="KKG109" s="20"/>
      <c r="KKH109" s="21"/>
      <c r="KKI109" s="185"/>
      <c r="KKJ109" s="21"/>
      <c r="KKK109" s="19"/>
      <c r="KKL109" s="20"/>
      <c r="KKM109" s="21"/>
      <c r="KKN109" s="185"/>
      <c r="KKO109" s="21"/>
      <c r="KKP109" s="136"/>
      <c r="KKQ109" s="19"/>
      <c r="KKR109" s="20"/>
      <c r="KKS109" s="21"/>
      <c r="KKT109" s="185"/>
      <c r="KKU109" s="21"/>
      <c r="KKV109" s="19"/>
      <c r="KKW109" s="20"/>
      <c r="KKX109" s="21"/>
      <c r="KKY109" s="185"/>
      <c r="KKZ109" s="21"/>
      <c r="KLA109" s="136"/>
      <c r="KLB109" s="19"/>
      <c r="KLC109" s="20"/>
      <c r="KLD109" s="21"/>
      <c r="KLE109" s="185"/>
      <c r="KLF109" s="21"/>
      <c r="KLG109" s="19"/>
      <c r="KLH109" s="20"/>
      <c r="KLI109" s="21"/>
      <c r="KLJ109" s="185"/>
      <c r="KLK109" s="21"/>
      <c r="KLL109" s="136"/>
      <c r="KLM109" s="19"/>
      <c r="KLN109" s="20"/>
      <c r="KLO109" s="21"/>
      <c r="KLP109" s="185"/>
      <c r="KLQ109" s="21"/>
      <c r="KLR109" s="19"/>
      <c r="KLS109" s="20"/>
      <c r="KLT109" s="21"/>
      <c r="KLU109" s="185"/>
      <c r="KLV109" s="21"/>
      <c r="KLW109" s="136"/>
      <c r="KLX109" s="19"/>
      <c r="KLY109" s="20"/>
      <c r="KLZ109" s="21"/>
      <c r="KMA109" s="185"/>
      <c r="KMB109" s="21"/>
      <c r="KMC109" s="19"/>
      <c r="KMD109" s="20"/>
      <c r="KME109" s="21"/>
      <c r="KMF109" s="185"/>
      <c r="KMG109" s="21"/>
      <c r="KMH109" s="136"/>
      <c r="KMI109" s="19"/>
      <c r="KMJ109" s="20"/>
      <c r="KMK109" s="21"/>
      <c r="KML109" s="185"/>
      <c r="KMM109" s="21"/>
      <c r="KMN109" s="19"/>
      <c r="KMO109" s="20"/>
      <c r="KMP109" s="21"/>
      <c r="KMQ109" s="185"/>
      <c r="KMR109" s="21"/>
      <c r="KMS109" s="136"/>
      <c r="KMT109" s="19"/>
      <c r="KMU109" s="20"/>
      <c r="KMV109" s="21"/>
      <c r="KMW109" s="185"/>
      <c r="KMX109" s="21"/>
      <c r="KMY109" s="19"/>
      <c r="KMZ109" s="20"/>
      <c r="KNA109" s="21"/>
      <c r="KNB109" s="185"/>
      <c r="KNC109" s="21"/>
      <c r="KND109" s="136"/>
      <c r="KNE109" s="19"/>
      <c r="KNF109" s="20"/>
      <c r="KNG109" s="21"/>
      <c r="KNH109" s="185"/>
      <c r="KNI109" s="21"/>
      <c r="KNJ109" s="19"/>
      <c r="KNK109" s="20"/>
      <c r="KNL109" s="21"/>
      <c r="KNM109" s="185"/>
      <c r="KNN109" s="21"/>
      <c r="KNO109" s="136"/>
      <c r="KNP109" s="19"/>
      <c r="KNQ109" s="20"/>
      <c r="KNR109" s="21"/>
      <c r="KNS109" s="185"/>
      <c r="KNT109" s="21"/>
      <c r="KNU109" s="19"/>
      <c r="KNV109" s="20"/>
      <c r="KNW109" s="21"/>
      <c r="KNX109" s="185"/>
      <c r="KNY109" s="21"/>
      <c r="KNZ109" s="136"/>
      <c r="KOA109" s="19"/>
      <c r="KOB109" s="20"/>
      <c r="KOC109" s="21"/>
      <c r="KOD109" s="185"/>
      <c r="KOE109" s="21"/>
      <c r="KOF109" s="19"/>
      <c r="KOG109" s="20"/>
      <c r="KOH109" s="21"/>
      <c r="KOI109" s="185"/>
      <c r="KOJ109" s="21"/>
      <c r="KOK109" s="136"/>
      <c r="KOL109" s="19"/>
      <c r="KOM109" s="20"/>
      <c r="KON109" s="21"/>
      <c r="KOO109" s="185"/>
      <c r="KOP109" s="21"/>
      <c r="KOQ109" s="19"/>
      <c r="KOR109" s="20"/>
      <c r="KOS109" s="21"/>
      <c r="KOT109" s="185"/>
      <c r="KOU109" s="21"/>
      <c r="KOV109" s="136"/>
      <c r="KOW109" s="19"/>
      <c r="KOX109" s="20"/>
      <c r="KOY109" s="21"/>
      <c r="KOZ109" s="185"/>
      <c r="KPA109" s="21"/>
      <c r="KPB109" s="19"/>
      <c r="KPC109" s="20"/>
      <c r="KPD109" s="21"/>
      <c r="KPE109" s="185"/>
      <c r="KPF109" s="21"/>
      <c r="KPG109" s="136"/>
      <c r="KPH109" s="19"/>
      <c r="KPI109" s="20"/>
      <c r="KPJ109" s="21"/>
      <c r="KPK109" s="185"/>
      <c r="KPL109" s="21"/>
      <c r="KPM109" s="19"/>
      <c r="KPN109" s="20"/>
      <c r="KPO109" s="21"/>
      <c r="KPP109" s="185"/>
      <c r="KPQ109" s="21"/>
      <c r="KPR109" s="136"/>
      <c r="KPS109" s="19"/>
      <c r="KPT109" s="20"/>
      <c r="KPU109" s="21"/>
      <c r="KPV109" s="185"/>
      <c r="KPW109" s="21"/>
      <c r="KPX109" s="19"/>
      <c r="KPY109" s="20"/>
      <c r="KPZ109" s="21"/>
      <c r="KQA109" s="185"/>
      <c r="KQB109" s="21"/>
      <c r="KQC109" s="136"/>
      <c r="KQD109" s="19"/>
      <c r="KQE109" s="20"/>
      <c r="KQF109" s="21"/>
      <c r="KQG109" s="185"/>
      <c r="KQH109" s="21"/>
      <c r="KQI109" s="19"/>
      <c r="KQJ109" s="20"/>
      <c r="KQK109" s="21"/>
      <c r="KQL109" s="185"/>
      <c r="KQM109" s="21"/>
      <c r="KQN109" s="136"/>
      <c r="KQO109" s="19"/>
      <c r="KQP109" s="20"/>
      <c r="KQQ109" s="21"/>
      <c r="KQR109" s="185"/>
      <c r="KQS109" s="21"/>
      <c r="KQT109" s="19"/>
      <c r="KQU109" s="20"/>
      <c r="KQV109" s="21"/>
      <c r="KQW109" s="185"/>
      <c r="KQX109" s="21"/>
      <c r="KQY109" s="136"/>
      <c r="KQZ109" s="19"/>
      <c r="KRA109" s="20"/>
      <c r="KRB109" s="21"/>
      <c r="KRC109" s="185"/>
      <c r="KRD109" s="21"/>
      <c r="KRE109" s="19"/>
      <c r="KRF109" s="20"/>
      <c r="KRG109" s="21"/>
      <c r="KRH109" s="185"/>
      <c r="KRI109" s="21"/>
      <c r="KRJ109" s="136"/>
      <c r="KRK109" s="19"/>
      <c r="KRL109" s="20"/>
      <c r="KRM109" s="21"/>
      <c r="KRN109" s="185"/>
      <c r="KRO109" s="21"/>
      <c r="KRP109" s="19"/>
      <c r="KRQ109" s="20"/>
      <c r="KRR109" s="21"/>
      <c r="KRS109" s="185"/>
      <c r="KRT109" s="21"/>
      <c r="KRU109" s="136"/>
      <c r="KRV109" s="19"/>
      <c r="KRW109" s="20"/>
      <c r="KRX109" s="21"/>
      <c r="KRY109" s="185"/>
      <c r="KRZ109" s="21"/>
      <c r="KSA109" s="19"/>
      <c r="KSB109" s="20"/>
      <c r="KSC109" s="21"/>
      <c r="KSD109" s="185"/>
      <c r="KSE109" s="21"/>
      <c r="KSF109" s="136"/>
      <c r="KSG109" s="19"/>
      <c r="KSH109" s="20"/>
      <c r="KSI109" s="21"/>
      <c r="KSJ109" s="185"/>
      <c r="KSK109" s="21"/>
      <c r="KSL109" s="19"/>
      <c r="KSM109" s="20"/>
      <c r="KSN109" s="21"/>
      <c r="KSO109" s="185"/>
      <c r="KSP109" s="21"/>
      <c r="KSQ109" s="136"/>
      <c r="KSR109" s="19"/>
      <c r="KSS109" s="20"/>
      <c r="KST109" s="21"/>
      <c r="KSU109" s="185"/>
      <c r="KSV109" s="21"/>
      <c r="KSW109" s="19"/>
      <c r="KSX109" s="20"/>
      <c r="KSY109" s="21"/>
      <c r="KSZ109" s="185"/>
      <c r="KTA109" s="21"/>
      <c r="KTB109" s="136"/>
      <c r="KTC109" s="19"/>
      <c r="KTD109" s="20"/>
      <c r="KTE109" s="21"/>
      <c r="KTF109" s="185"/>
      <c r="KTG109" s="21"/>
      <c r="KTH109" s="19"/>
      <c r="KTI109" s="20"/>
      <c r="KTJ109" s="21"/>
      <c r="KTK109" s="185"/>
      <c r="KTL109" s="21"/>
      <c r="KTM109" s="136"/>
      <c r="KTN109" s="19"/>
      <c r="KTO109" s="20"/>
      <c r="KTP109" s="21"/>
      <c r="KTQ109" s="185"/>
      <c r="KTR109" s="21"/>
      <c r="KTS109" s="19"/>
      <c r="KTT109" s="20"/>
      <c r="KTU109" s="21"/>
      <c r="KTV109" s="185"/>
      <c r="KTW109" s="21"/>
      <c r="KTX109" s="136"/>
      <c r="KTY109" s="19"/>
      <c r="KTZ109" s="20"/>
      <c r="KUA109" s="21"/>
      <c r="KUB109" s="185"/>
      <c r="KUC109" s="21"/>
      <c r="KUD109" s="19"/>
      <c r="KUE109" s="20"/>
      <c r="KUF109" s="21"/>
      <c r="KUG109" s="185"/>
      <c r="KUH109" s="21"/>
      <c r="KUI109" s="136"/>
      <c r="KUJ109" s="19"/>
      <c r="KUK109" s="20"/>
      <c r="KUL109" s="21"/>
      <c r="KUM109" s="185"/>
      <c r="KUN109" s="21"/>
      <c r="KUO109" s="19"/>
      <c r="KUP109" s="20"/>
      <c r="KUQ109" s="21"/>
      <c r="KUR109" s="185"/>
      <c r="KUS109" s="21"/>
      <c r="KUT109" s="136"/>
      <c r="KUU109" s="19"/>
      <c r="KUV109" s="20"/>
      <c r="KUW109" s="21"/>
      <c r="KUX109" s="185"/>
      <c r="KUY109" s="21"/>
      <c r="KUZ109" s="19"/>
      <c r="KVA109" s="20"/>
      <c r="KVB109" s="21"/>
      <c r="KVC109" s="185"/>
      <c r="KVD109" s="21"/>
      <c r="KVE109" s="136"/>
      <c r="KVF109" s="19"/>
      <c r="KVG109" s="20"/>
      <c r="KVH109" s="21"/>
      <c r="KVI109" s="185"/>
      <c r="KVJ109" s="21"/>
      <c r="KVK109" s="19"/>
      <c r="KVL109" s="20"/>
      <c r="KVM109" s="21"/>
      <c r="KVN109" s="185"/>
      <c r="KVO109" s="21"/>
      <c r="KVP109" s="136"/>
      <c r="KVQ109" s="19"/>
      <c r="KVR109" s="20"/>
      <c r="KVS109" s="21"/>
      <c r="KVT109" s="185"/>
      <c r="KVU109" s="21"/>
      <c r="KVV109" s="19"/>
      <c r="KVW109" s="20"/>
      <c r="KVX109" s="21"/>
      <c r="KVY109" s="185"/>
      <c r="KVZ109" s="21"/>
      <c r="KWA109" s="136"/>
      <c r="KWB109" s="19"/>
      <c r="KWC109" s="20"/>
      <c r="KWD109" s="21"/>
      <c r="KWE109" s="185"/>
      <c r="KWF109" s="21"/>
      <c r="KWG109" s="19"/>
      <c r="KWH109" s="20"/>
      <c r="KWI109" s="21"/>
      <c r="KWJ109" s="185"/>
      <c r="KWK109" s="21"/>
      <c r="KWL109" s="136"/>
      <c r="KWM109" s="19"/>
      <c r="KWN109" s="20"/>
      <c r="KWO109" s="21"/>
      <c r="KWP109" s="185"/>
      <c r="KWQ109" s="21"/>
      <c r="KWR109" s="19"/>
      <c r="KWS109" s="20"/>
      <c r="KWT109" s="21"/>
      <c r="KWU109" s="185"/>
      <c r="KWV109" s="21"/>
      <c r="KWW109" s="136"/>
      <c r="KWX109" s="19"/>
      <c r="KWY109" s="20"/>
      <c r="KWZ109" s="21"/>
      <c r="KXA109" s="185"/>
      <c r="KXB109" s="21"/>
      <c r="KXC109" s="19"/>
      <c r="KXD109" s="20"/>
      <c r="KXE109" s="21"/>
      <c r="KXF109" s="185"/>
      <c r="KXG109" s="21"/>
      <c r="KXH109" s="136"/>
      <c r="KXI109" s="19"/>
      <c r="KXJ109" s="20"/>
      <c r="KXK109" s="21"/>
      <c r="KXL109" s="185"/>
      <c r="KXM109" s="21"/>
      <c r="KXN109" s="19"/>
      <c r="KXO109" s="20"/>
      <c r="KXP109" s="21"/>
      <c r="KXQ109" s="185"/>
      <c r="KXR109" s="21"/>
      <c r="KXS109" s="136"/>
      <c r="KXT109" s="19"/>
      <c r="KXU109" s="20"/>
      <c r="KXV109" s="21"/>
      <c r="KXW109" s="185"/>
      <c r="KXX109" s="21"/>
      <c r="KXY109" s="19"/>
      <c r="KXZ109" s="20"/>
      <c r="KYA109" s="21"/>
      <c r="KYB109" s="185"/>
      <c r="KYC109" s="21"/>
      <c r="KYD109" s="136"/>
      <c r="KYE109" s="19"/>
      <c r="KYF109" s="20"/>
      <c r="KYG109" s="21"/>
      <c r="KYH109" s="185"/>
      <c r="KYI109" s="21"/>
      <c r="KYJ109" s="19"/>
      <c r="KYK109" s="20"/>
      <c r="KYL109" s="21"/>
      <c r="KYM109" s="185"/>
      <c r="KYN109" s="21"/>
      <c r="KYO109" s="136"/>
      <c r="KYP109" s="19"/>
      <c r="KYQ109" s="20"/>
      <c r="KYR109" s="21"/>
      <c r="KYS109" s="185"/>
      <c r="KYT109" s="21"/>
      <c r="KYU109" s="19"/>
      <c r="KYV109" s="20"/>
      <c r="KYW109" s="21"/>
      <c r="KYX109" s="185"/>
      <c r="KYY109" s="21"/>
      <c r="KYZ109" s="136"/>
      <c r="KZA109" s="19"/>
      <c r="KZB109" s="20"/>
      <c r="KZC109" s="21"/>
      <c r="KZD109" s="185"/>
      <c r="KZE109" s="21"/>
      <c r="KZF109" s="19"/>
      <c r="KZG109" s="20"/>
      <c r="KZH109" s="21"/>
      <c r="KZI109" s="185"/>
      <c r="KZJ109" s="21"/>
      <c r="KZK109" s="136"/>
      <c r="KZL109" s="19"/>
      <c r="KZM109" s="20"/>
      <c r="KZN109" s="21"/>
      <c r="KZO109" s="185"/>
      <c r="KZP109" s="21"/>
      <c r="KZQ109" s="19"/>
      <c r="KZR109" s="20"/>
      <c r="KZS109" s="21"/>
      <c r="KZT109" s="185"/>
      <c r="KZU109" s="21"/>
      <c r="KZV109" s="136"/>
      <c r="KZW109" s="19"/>
      <c r="KZX109" s="20"/>
      <c r="KZY109" s="21"/>
      <c r="KZZ109" s="185"/>
      <c r="LAA109" s="21"/>
      <c r="LAB109" s="19"/>
      <c r="LAC109" s="20"/>
      <c r="LAD109" s="21"/>
      <c r="LAE109" s="185"/>
      <c r="LAF109" s="21"/>
      <c r="LAG109" s="136"/>
      <c r="LAH109" s="19"/>
      <c r="LAI109" s="20"/>
      <c r="LAJ109" s="21"/>
      <c r="LAK109" s="185"/>
      <c r="LAL109" s="21"/>
      <c r="LAM109" s="19"/>
      <c r="LAN109" s="20"/>
      <c r="LAO109" s="21"/>
      <c r="LAP109" s="185"/>
      <c r="LAQ109" s="21"/>
      <c r="LAR109" s="136"/>
      <c r="LAS109" s="19"/>
      <c r="LAT109" s="20"/>
      <c r="LAU109" s="21"/>
      <c r="LAV109" s="185"/>
      <c r="LAW109" s="21"/>
      <c r="LAX109" s="19"/>
      <c r="LAY109" s="20"/>
      <c r="LAZ109" s="21"/>
      <c r="LBA109" s="185"/>
      <c r="LBB109" s="21"/>
      <c r="LBC109" s="136"/>
      <c r="LBD109" s="19"/>
      <c r="LBE109" s="20"/>
      <c r="LBF109" s="21"/>
      <c r="LBG109" s="185"/>
      <c r="LBH109" s="21"/>
      <c r="LBI109" s="19"/>
      <c r="LBJ109" s="20"/>
      <c r="LBK109" s="21"/>
      <c r="LBL109" s="185"/>
      <c r="LBM109" s="21"/>
      <c r="LBN109" s="136"/>
      <c r="LBO109" s="19"/>
      <c r="LBP109" s="20"/>
      <c r="LBQ109" s="21"/>
      <c r="LBR109" s="185"/>
      <c r="LBS109" s="21"/>
      <c r="LBT109" s="19"/>
      <c r="LBU109" s="20"/>
      <c r="LBV109" s="21"/>
      <c r="LBW109" s="185"/>
      <c r="LBX109" s="21"/>
      <c r="LBY109" s="136"/>
      <c r="LBZ109" s="19"/>
      <c r="LCA109" s="20"/>
      <c r="LCB109" s="21"/>
      <c r="LCC109" s="185"/>
      <c r="LCD109" s="21"/>
      <c r="LCE109" s="19"/>
      <c r="LCF109" s="20"/>
      <c r="LCG109" s="21"/>
      <c r="LCH109" s="185"/>
      <c r="LCI109" s="21"/>
      <c r="LCJ109" s="136"/>
      <c r="LCK109" s="19"/>
      <c r="LCL109" s="20"/>
      <c r="LCM109" s="21"/>
      <c r="LCN109" s="185"/>
      <c r="LCO109" s="21"/>
      <c r="LCP109" s="19"/>
      <c r="LCQ109" s="20"/>
      <c r="LCR109" s="21"/>
      <c r="LCS109" s="185"/>
      <c r="LCT109" s="21"/>
      <c r="LCU109" s="136"/>
      <c r="LCV109" s="19"/>
      <c r="LCW109" s="20"/>
      <c r="LCX109" s="21"/>
      <c r="LCY109" s="185"/>
      <c r="LCZ109" s="21"/>
      <c r="LDA109" s="19"/>
      <c r="LDB109" s="20"/>
      <c r="LDC109" s="21"/>
      <c r="LDD109" s="185"/>
      <c r="LDE109" s="21"/>
      <c r="LDF109" s="136"/>
      <c r="LDG109" s="19"/>
      <c r="LDH109" s="20"/>
      <c r="LDI109" s="21"/>
      <c r="LDJ109" s="185"/>
      <c r="LDK109" s="21"/>
      <c r="LDL109" s="19"/>
      <c r="LDM109" s="20"/>
      <c r="LDN109" s="21"/>
      <c r="LDO109" s="185"/>
      <c r="LDP109" s="21"/>
      <c r="LDQ109" s="136"/>
      <c r="LDR109" s="19"/>
      <c r="LDS109" s="20"/>
      <c r="LDT109" s="21"/>
      <c r="LDU109" s="185"/>
      <c r="LDV109" s="21"/>
      <c r="LDW109" s="19"/>
      <c r="LDX109" s="20"/>
      <c r="LDY109" s="21"/>
      <c r="LDZ109" s="185"/>
      <c r="LEA109" s="21"/>
      <c r="LEB109" s="136"/>
      <c r="LEC109" s="19"/>
      <c r="LED109" s="20"/>
      <c r="LEE109" s="21"/>
      <c r="LEF109" s="185"/>
      <c r="LEG109" s="21"/>
      <c r="LEH109" s="19"/>
      <c r="LEI109" s="20"/>
      <c r="LEJ109" s="21"/>
      <c r="LEK109" s="185"/>
      <c r="LEL109" s="21"/>
      <c r="LEM109" s="136"/>
      <c r="LEN109" s="19"/>
      <c r="LEO109" s="20"/>
      <c r="LEP109" s="21"/>
      <c r="LEQ109" s="185"/>
      <c r="LER109" s="21"/>
      <c r="LES109" s="19"/>
      <c r="LET109" s="20"/>
      <c r="LEU109" s="21"/>
      <c r="LEV109" s="185"/>
      <c r="LEW109" s="21"/>
      <c r="LEX109" s="136"/>
      <c r="LEY109" s="19"/>
      <c r="LEZ109" s="20"/>
      <c r="LFA109" s="21"/>
      <c r="LFB109" s="185"/>
      <c r="LFC109" s="21"/>
      <c r="LFD109" s="19"/>
      <c r="LFE109" s="20"/>
      <c r="LFF109" s="21"/>
      <c r="LFG109" s="185"/>
      <c r="LFH109" s="21"/>
      <c r="LFI109" s="136"/>
      <c r="LFJ109" s="19"/>
      <c r="LFK109" s="20"/>
      <c r="LFL109" s="21"/>
      <c r="LFM109" s="185"/>
      <c r="LFN109" s="21"/>
      <c r="LFO109" s="19"/>
      <c r="LFP109" s="20"/>
      <c r="LFQ109" s="21"/>
      <c r="LFR109" s="185"/>
      <c r="LFS109" s="21"/>
      <c r="LFT109" s="136"/>
      <c r="LFU109" s="19"/>
      <c r="LFV109" s="20"/>
      <c r="LFW109" s="21"/>
      <c r="LFX109" s="185"/>
      <c r="LFY109" s="21"/>
      <c r="LFZ109" s="19"/>
      <c r="LGA109" s="20"/>
      <c r="LGB109" s="21"/>
      <c r="LGC109" s="185"/>
      <c r="LGD109" s="21"/>
      <c r="LGE109" s="136"/>
      <c r="LGF109" s="19"/>
      <c r="LGG109" s="20"/>
      <c r="LGH109" s="21"/>
      <c r="LGI109" s="185"/>
      <c r="LGJ109" s="21"/>
      <c r="LGK109" s="19"/>
      <c r="LGL109" s="20"/>
      <c r="LGM109" s="21"/>
      <c r="LGN109" s="185"/>
      <c r="LGO109" s="21"/>
      <c r="LGP109" s="136"/>
      <c r="LGQ109" s="19"/>
      <c r="LGR109" s="20"/>
      <c r="LGS109" s="21"/>
      <c r="LGT109" s="185"/>
      <c r="LGU109" s="21"/>
      <c r="LGV109" s="19"/>
      <c r="LGW109" s="20"/>
      <c r="LGX109" s="21"/>
      <c r="LGY109" s="185"/>
      <c r="LGZ109" s="21"/>
      <c r="LHA109" s="136"/>
      <c r="LHB109" s="19"/>
      <c r="LHC109" s="20"/>
      <c r="LHD109" s="21"/>
      <c r="LHE109" s="185"/>
      <c r="LHF109" s="21"/>
      <c r="LHG109" s="19"/>
      <c r="LHH109" s="20"/>
      <c r="LHI109" s="21"/>
      <c r="LHJ109" s="185"/>
      <c r="LHK109" s="21"/>
      <c r="LHL109" s="136"/>
      <c r="LHM109" s="19"/>
      <c r="LHN109" s="20"/>
      <c r="LHO109" s="21"/>
      <c r="LHP109" s="185"/>
      <c r="LHQ109" s="21"/>
      <c r="LHR109" s="19"/>
      <c r="LHS109" s="20"/>
      <c r="LHT109" s="21"/>
      <c r="LHU109" s="185"/>
      <c r="LHV109" s="21"/>
      <c r="LHW109" s="136"/>
      <c r="LHX109" s="19"/>
      <c r="LHY109" s="20"/>
      <c r="LHZ109" s="21"/>
      <c r="LIA109" s="185"/>
      <c r="LIB109" s="21"/>
      <c r="LIC109" s="19"/>
      <c r="LID109" s="20"/>
      <c r="LIE109" s="21"/>
      <c r="LIF109" s="185"/>
      <c r="LIG109" s="21"/>
      <c r="LIH109" s="136"/>
      <c r="LII109" s="19"/>
      <c r="LIJ109" s="20"/>
      <c r="LIK109" s="21"/>
      <c r="LIL109" s="185"/>
      <c r="LIM109" s="21"/>
      <c r="LIN109" s="19"/>
      <c r="LIO109" s="20"/>
      <c r="LIP109" s="21"/>
      <c r="LIQ109" s="185"/>
      <c r="LIR109" s="21"/>
      <c r="LIS109" s="136"/>
      <c r="LIT109" s="19"/>
      <c r="LIU109" s="20"/>
      <c r="LIV109" s="21"/>
      <c r="LIW109" s="185"/>
      <c r="LIX109" s="21"/>
      <c r="LIY109" s="19"/>
      <c r="LIZ109" s="20"/>
      <c r="LJA109" s="21"/>
      <c r="LJB109" s="185"/>
      <c r="LJC109" s="21"/>
      <c r="LJD109" s="136"/>
      <c r="LJE109" s="19"/>
      <c r="LJF109" s="20"/>
      <c r="LJG109" s="21"/>
      <c r="LJH109" s="185"/>
      <c r="LJI109" s="21"/>
      <c r="LJJ109" s="19"/>
      <c r="LJK109" s="20"/>
      <c r="LJL109" s="21"/>
      <c r="LJM109" s="185"/>
      <c r="LJN109" s="21"/>
      <c r="LJO109" s="136"/>
      <c r="LJP109" s="19"/>
      <c r="LJQ109" s="20"/>
      <c r="LJR109" s="21"/>
      <c r="LJS109" s="185"/>
      <c r="LJT109" s="21"/>
      <c r="LJU109" s="19"/>
      <c r="LJV109" s="20"/>
      <c r="LJW109" s="21"/>
      <c r="LJX109" s="185"/>
      <c r="LJY109" s="21"/>
      <c r="LJZ109" s="136"/>
      <c r="LKA109" s="19"/>
      <c r="LKB109" s="20"/>
      <c r="LKC109" s="21"/>
      <c r="LKD109" s="185"/>
      <c r="LKE109" s="21"/>
      <c r="LKF109" s="19"/>
      <c r="LKG109" s="20"/>
      <c r="LKH109" s="21"/>
      <c r="LKI109" s="185"/>
      <c r="LKJ109" s="21"/>
      <c r="LKK109" s="136"/>
      <c r="LKL109" s="19"/>
      <c r="LKM109" s="20"/>
      <c r="LKN109" s="21"/>
      <c r="LKO109" s="185"/>
      <c r="LKP109" s="21"/>
      <c r="LKQ109" s="19"/>
      <c r="LKR109" s="20"/>
      <c r="LKS109" s="21"/>
      <c r="LKT109" s="185"/>
      <c r="LKU109" s="21"/>
      <c r="LKV109" s="136"/>
      <c r="LKW109" s="19"/>
      <c r="LKX109" s="20"/>
      <c r="LKY109" s="21"/>
      <c r="LKZ109" s="185"/>
      <c r="LLA109" s="21"/>
      <c r="LLB109" s="19"/>
      <c r="LLC109" s="20"/>
      <c r="LLD109" s="21"/>
      <c r="LLE109" s="185"/>
      <c r="LLF109" s="21"/>
      <c r="LLG109" s="136"/>
      <c r="LLH109" s="19"/>
      <c r="LLI109" s="20"/>
      <c r="LLJ109" s="21"/>
      <c r="LLK109" s="185"/>
      <c r="LLL109" s="21"/>
      <c r="LLM109" s="19"/>
      <c r="LLN109" s="20"/>
      <c r="LLO109" s="21"/>
      <c r="LLP109" s="185"/>
      <c r="LLQ109" s="21"/>
      <c r="LLR109" s="136"/>
      <c r="LLS109" s="19"/>
      <c r="LLT109" s="20"/>
      <c r="LLU109" s="21"/>
      <c r="LLV109" s="185"/>
      <c r="LLW109" s="21"/>
      <c r="LLX109" s="19"/>
      <c r="LLY109" s="20"/>
      <c r="LLZ109" s="21"/>
      <c r="LMA109" s="185"/>
      <c r="LMB109" s="21"/>
      <c r="LMC109" s="136"/>
      <c r="LMD109" s="19"/>
      <c r="LME109" s="20"/>
      <c r="LMF109" s="21"/>
      <c r="LMG109" s="185"/>
      <c r="LMH109" s="21"/>
      <c r="LMI109" s="19"/>
      <c r="LMJ109" s="20"/>
      <c r="LMK109" s="21"/>
      <c r="LML109" s="185"/>
      <c r="LMM109" s="21"/>
      <c r="LMN109" s="136"/>
      <c r="LMO109" s="19"/>
      <c r="LMP109" s="20"/>
      <c r="LMQ109" s="21"/>
      <c r="LMR109" s="185"/>
      <c r="LMS109" s="21"/>
      <c r="LMT109" s="19"/>
      <c r="LMU109" s="20"/>
      <c r="LMV109" s="21"/>
      <c r="LMW109" s="185"/>
      <c r="LMX109" s="21"/>
      <c r="LMY109" s="136"/>
      <c r="LMZ109" s="19"/>
      <c r="LNA109" s="20"/>
      <c r="LNB109" s="21"/>
      <c r="LNC109" s="185"/>
      <c r="LND109" s="21"/>
      <c r="LNE109" s="19"/>
      <c r="LNF109" s="20"/>
      <c r="LNG109" s="21"/>
      <c r="LNH109" s="185"/>
      <c r="LNI109" s="21"/>
      <c r="LNJ109" s="136"/>
      <c r="LNK109" s="19"/>
      <c r="LNL109" s="20"/>
      <c r="LNM109" s="21"/>
      <c r="LNN109" s="185"/>
      <c r="LNO109" s="21"/>
      <c r="LNP109" s="19"/>
      <c r="LNQ109" s="20"/>
      <c r="LNR109" s="21"/>
      <c r="LNS109" s="185"/>
      <c r="LNT109" s="21"/>
      <c r="LNU109" s="136"/>
      <c r="LNV109" s="19"/>
      <c r="LNW109" s="20"/>
      <c r="LNX109" s="21"/>
      <c r="LNY109" s="185"/>
      <c r="LNZ109" s="21"/>
      <c r="LOA109" s="19"/>
      <c r="LOB109" s="20"/>
      <c r="LOC109" s="21"/>
      <c r="LOD109" s="185"/>
      <c r="LOE109" s="21"/>
      <c r="LOF109" s="136"/>
      <c r="LOG109" s="19"/>
      <c r="LOH109" s="20"/>
      <c r="LOI109" s="21"/>
      <c r="LOJ109" s="185"/>
      <c r="LOK109" s="21"/>
      <c r="LOL109" s="19"/>
      <c r="LOM109" s="20"/>
      <c r="LON109" s="21"/>
      <c r="LOO109" s="185"/>
      <c r="LOP109" s="21"/>
      <c r="LOQ109" s="136"/>
      <c r="LOR109" s="19"/>
      <c r="LOS109" s="20"/>
      <c r="LOT109" s="21"/>
      <c r="LOU109" s="185"/>
      <c r="LOV109" s="21"/>
      <c r="LOW109" s="19"/>
      <c r="LOX109" s="20"/>
      <c r="LOY109" s="21"/>
      <c r="LOZ109" s="185"/>
      <c r="LPA109" s="21"/>
      <c r="LPB109" s="136"/>
      <c r="LPC109" s="19"/>
      <c r="LPD109" s="20"/>
      <c r="LPE109" s="21"/>
      <c r="LPF109" s="185"/>
      <c r="LPG109" s="21"/>
      <c r="LPH109" s="19"/>
      <c r="LPI109" s="20"/>
      <c r="LPJ109" s="21"/>
      <c r="LPK109" s="185"/>
      <c r="LPL109" s="21"/>
      <c r="LPM109" s="136"/>
      <c r="LPN109" s="19"/>
      <c r="LPO109" s="20"/>
      <c r="LPP109" s="21"/>
      <c r="LPQ109" s="185"/>
      <c r="LPR109" s="21"/>
      <c r="LPS109" s="19"/>
      <c r="LPT109" s="20"/>
      <c r="LPU109" s="21"/>
      <c r="LPV109" s="185"/>
      <c r="LPW109" s="21"/>
      <c r="LPX109" s="136"/>
      <c r="LPY109" s="19"/>
      <c r="LPZ109" s="20"/>
      <c r="LQA109" s="21"/>
      <c r="LQB109" s="185"/>
      <c r="LQC109" s="21"/>
      <c r="LQD109" s="19"/>
      <c r="LQE109" s="20"/>
      <c r="LQF109" s="21"/>
      <c r="LQG109" s="185"/>
      <c r="LQH109" s="21"/>
      <c r="LQI109" s="136"/>
      <c r="LQJ109" s="19"/>
      <c r="LQK109" s="20"/>
      <c r="LQL109" s="21"/>
      <c r="LQM109" s="185"/>
      <c r="LQN109" s="21"/>
      <c r="LQO109" s="19"/>
      <c r="LQP109" s="20"/>
      <c r="LQQ109" s="21"/>
      <c r="LQR109" s="185"/>
      <c r="LQS109" s="21"/>
      <c r="LQT109" s="136"/>
      <c r="LQU109" s="19"/>
      <c r="LQV109" s="20"/>
      <c r="LQW109" s="21"/>
      <c r="LQX109" s="185"/>
      <c r="LQY109" s="21"/>
      <c r="LQZ109" s="19"/>
      <c r="LRA109" s="20"/>
      <c r="LRB109" s="21"/>
      <c r="LRC109" s="185"/>
      <c r="LRD109" s="21"/>
      <c r="LRE109" s="136"/>
      <c r="LRF109" s="19"/>
      <c r="LRG109" s="20"/>
      <c r="LRH109" s="21"/>
      <c r="LRI109" s="185"/>
      <c r="LRJ109" s="21"/>
      <c r="LRK109" s="19"/>
      <c r="LRL109" s="20"/>
      <c r="LRM109" s="21"/>
      <c r="LRN109" s="185"/>
      <c r="LRO109" s="21"/>
      <c r="LRP109" s="136"/>
      <c r="LRQ109" s="19"/>
      <c r="LRR109" s="20"/>
      <c r="LRS109" s="21"/>
      <c r="LRT109" s="185"/>
      <c r="LRU109" s="21"/>
      <c r="LRV109" s="19"/>
      <c r="LRW109" s="20"/>
      <c r="LRX109" s="21"/>
      <c r="LRY109" s="185"/>
      <c r="LRZ109" s="21"/>
      <c r="LSA109" s="136"/>
      <c r="LSB109" s="19"/>
      <c r="LSC109" s="20"/>
      <c r="LSD109" s="21"/>
      <c r="LSE109" s="185"/>
      <c r="LSF109" s="21"/>
      <c r="LSG109" s="19"/>
      <c r="LSH109" s="20"/>
      <c r="LSI109" s="21"/>
      <c r="LSJ109" s="185"/>
      <c r="LSK109" s="21"/>
      <c r="LSL109" s="136"/>
      <c r="LSM109" s="19"/>
      <c r="LSN109" s="20"/>
      <c r="LSO109" s="21"/>
      <c r="LSP109" s="185"/>
      <c r="LSQ109" s="21"/>
      <c r="LSR109" s="19"/>
      <c r="LSS109" s="20"/>
      <c r="LST109" s="21"/>
      <c r="LSU109" s="185"/>
      <c r="LSV109" s="21"/>
      <c r="LSW109" s="136"/>
      <c r="LSX109" s="19"/>
      <c r="LSY109" s="20"/>
      <c r="LSZ109" s="21"/>
      <c r="LTA109" s="185"/>
      <c r="LTB109" s="21"/>
      <c r="LTC109" s="19"/>
      <c r="LTD109" s="20"/>
      <c r="LTE109" s="21"/>
      <c r="LTF109" s="185"/>
      <c r="LTG109" s="21"/>
      <c r="LTH109" s="136"/>
      <c r="LTI109" s="19"/>
      <c r="LTJ109" s="20"/>
      <c r="LTK109" s="21"/>
      <c r="LTL109" s="185"/>
      <c r="LTM109" s="21"/>
      <c r="LTN109" s="19"/>
      <c r="LTO109" s="20"/>
      <c r="LTP109" s="21"/>
      <c r="LTQ109" s="185"/>
      <c r="LTR109" s="21"/>
      <c r="LTS109" s="136"/>
      <c r="LTT109" s="19"/>
      <c r="LTU109" s="20"/>
      <c r="LTV109" s="21"/>
      <c r="LTW109" s="185"/>
      <c r="LTX109" s="21"/>
      <c r="LTY109" s="19"/>
      <c r="LTZ109" s="20"/>
      <c r="LUA109" s="21"/>
      <c r="LUB109" s="185"/>
      <c r="LUC109" s="21"/>
      <c r="LUD109" s="136"/>
      <c r="LUE109" s="19"/>
      <c r="LUF109" s="20"/>
      <c r="LUG109" s="21"/>
      <c r="LUH109" s="185"/>
      <c r="LUI109" s="21"/>
      <c r="LUJ109" s="19"/>
      <c r="LUK109" s="20"/>
      <c r="LUL109" s="21"/>
      <c r="LUM109" s="185"/>
      <c r="LUN109" s="21"/>
      <c r="LUO109" s="136"/>
      <c r="LUP109" s="19"/>
      <c r="LUQ109" s="20"/>
      <c r="LUR109" s="21"/>
      <c r="LUS109" s="185"/>
      <c r="LUT109" s="21"/>
      <c r="LUU109" s="19"/>
      <c r="LUV109" s="20"/>
      <c r="LUW109" s="21"/>
      <c r="LUX109" s="185"/>
      <c r="LUY109" s="21"/>
      <c r="LUZ109" s="136"/>
      <c r="LVA109" s="19"/>
      <c r="LVB109" s="20"/>
      <c r="LVC109" s="21"/>
      <c r="LVD109" s="185"/>
      <c r="LVE109" s="21"/>
      <c r="LVF109" s="19"/>
      <c r="LVG109" s="20"/>
      <c r="LVH109" s="21"/>
      <c r="LVI109" s="185"/>
      <c r="LVJ109" s="21"/>
      <c r="LVK109" s="136"/>
      <c r="LVL109" s="19"/>
      <c r="LVM109" s="20"/>
      <c r="LVN109" s="21"/>
      <c r="LVO109" s="185"/>
      <c r="LVP109" s="21"/>
      <c r="LVQ109" s="19"/>
      <c r="LVR109" s="20"/>
      <c r="LVS109" s="21"/>
      <c r="LVT109" s="185"/>
      <c r="LVU109" s="21"/>
      <c r="LVV109" s="136"/>
      <c r="LVW109" s="19"/>
      <c r="LVX109" s="20"/>
      <c r="LVY109" s="21"/>
      <c r="LVZ109" s="185"/>
      <c r="LWA109" s="21"/>
      <c r="LWB109" s="19"/>
      <c r="LWC109" s="20"/>
      <c r="LWD109" s="21"/>
      <c r="LWE109" s="185"/>
      <c r="LWF109" s="21"/>
      <c r="LWG109" s="136"/>
      <c r="LWH109" s="19"/>
      <c r="LWI109" s="20"/>
      <c r="LWJ109" s="21"/>
      <c r="LWK109" s="185"/>
      <c r="LWL109" s="21"/>
      <c r="LWM109" s="19"/>
      <c r="LWN109" s="20"/>
      <c r="LWO109" s="21"/>
      <c r="LWP109" s="185"/>
      <c r="LWQ109" s="21"/>
      <c r="LWR109" s="136"/>
      <c r="LWS109" s="19"/>
      <c r="LWT109" s="20"/>
      <c r="LWU109" s="21"/>
      <c r="LWV109" s="185"/>
      <c r="LWW109" s="21"/>
      <c r="LWX109" s="19"/>
      <c r="LWY109" s="20"/>
      <c r="LWZ109" s="21"/>
      <c r="LXA109" s="185"/>
      <c r="LXB109" s="21"/>
      <c r="LXC109" s="136"/>
      <c r="LXD109" s="19"/>
      <c r="LXE109" s="20"/>
      <c r="LXF109" s="21"/>
      <c r="LXG109" s="185"/>
      <c r="LXH109" s="21"/>
      <c r="LXI109" s="19"/>
      <c r="LXJ109" s="20"/>
      <c r="LXK109" s="21"/>
      <c r="LXL109" s="185"/>
      <c r="LXM109" s="21"/>
      <c r="LXN109" s="136"/>
      <c r="LXO109" s="19"/>
      <c r="LXP109" s="20"/>
      <c r="LXQ109" s="21"/>
      <c r="LXR109" s="185"/>
      <c r="LXS109" s="21"/>
      <c r="LXT109" s="19"/>
      <c r="LXU109" s="20"/>
      <c r="LXV109" s="21"/>
      <c r="LXW109" s="185"/>
      <c r="LXX109" s="21"/>
      <c r="LXY109" s="136"/>
      <c r="LXZ109" s="19"/>
      <c r="LYA109" s="20"/>
      <c r="LYB109" s="21"/>
      <c r="LYC109" s="185"/>
      <c r="LYD109" s="21"/>
      <c r="LYE109" s="19"/>
      <c r="LYF109" s="20"/>
      <c r="LYG109" s="21"/>
      <c r="LYH109" s="185"/>
      <c r="LYI109" s="21"/>
      <c r="LYJ109" s="136"/>
      <c r="LYK109" s="19"/>
      <c r="LYL109" s="20"/>
      <c r="LYM109" s="21"/>
      <c r="LYN109" s="185"/>
      <c r="LYO109" s="21"/>
      <c r="LYP109" s="19"/>
      <c r="LYQ109" s="20"/>
      <c r="LYR109" s="21"/>
      <c r="LYS109" s="185"/>
      <c r="LYT109" s="21"/>
      <c r="LYU109" s="136"/>
      <c r="LYV109" s="19"/>
      <c r="LYW109" s="20"/>
      <c r="LYX109" s="21"/>
      <c r="LYY109" s="185"/>
      <c r="LYZ109" s="21"/>
      <c r="LZA109" s="19"/>
      <c r="LZB109" s="20"/>
      <c r="LZC109" s="21"/>
      <c r="LZD109" s="185"/>
      <c r="LZE109" s="21"/>
      <c r="LZF109" s="136"/>
      <c r="LZG109" s="19"/>
      <c r="LZH109" s="20"/>
      <c r="LZI109" s="21"/>
      <c r="LZJ109" s="185"/>
      <c r="LZK109" s="21"/>
      <c r="LZL109" s="19"/>
      <c r="LZM109" s="20"/>
      <c r="LZN109" s="21"/>
      <c r="LZO109" s="185"/>
      <c r="LZP109" s="21"/>
      <c r="LZQ109" s="136"/>
      <c r="LZR109" s="19"/>
      <c r="LZS109" s="20"/>
      <c r="LZT109" s="21"/>
      <c r="LZU109" s="185"/>
      <c r="LZV109" s="21"/>
      <c r="LZW109" s="19"/>
      <c r="LZX109" s="20"/>
      <c r="LZY109" s="21"/>
      <c r="LZZ109" s="185"/>
      <c r="MAA109" s="21"/>
      <c r="MAB109" s="136"/>
      <c r="MAC109" s="19"/>
      <c r="MAD109" s="20"/>
      <c r="MAE109" s="21"/>
      <c r="MAF109" s="185"/>
      <c r="MAG109" s="21"/>
      <c r="MAH109" s="19"/>
      <c r="MAI109" s="20"/>
      <c r="MAJ109" s="21"/>
      <c r="MAK109" s="185"/>
      <c r="MAL109" s="21"/>
      <c r="MAM109" s="136"/>
      <c r="MAN109" s="19"/>
      <c r="MAO109" s="20"/>
      <c r="MAP109" s="21"/>
      <c r="MAQ109" s="185"/>
      <c r="MAR109" s="21"/>
      <c r="MAS109" s="19"/>
      <c r="MAT109" s="20"/>
      <c r="MAU109" s="21"/>
      <c r="MAV109" s="185"/>
      <c r="MAW109" s="21"/>
      <c r="MAX109" s="136"/>
      <c r="MAY109" s="19"/>
      <c r="MAZ109" s="20"/>
      <c r="MBA109" s="21"/>
      <c r="MBB109" s="185"/>
      <c r="MBC109" s="21"/>
      <c r="MBD109" s="19"/>
      <c r="MBE109" s="20"/>
      <c r="MBF109" s="21"/>
      <c r="MBG109" s="185"/>
      <c r="MBH109" s="21"/>
      <c r="MBI109" s="136"/>
      <c r="MBJ109" s="19"/>
      <c r="MBK109" s="20"/>
      <c r="MBL109" s="21"/>
      <c r="MBM109" s="185"/>
      <c r="MBN109" s="21"/>
      <c r="MBO109" s="19"/>
      <c r="MBP109" s="20"/>
      <c r="MBQ109" s="21"/>
      <c r="MBR109" s="185"/>
      <c r="MBS109" s="21"/>
      <c r="MBT109" s="136"/>
      <c r="MBU109" s="19"/>
      <c r="MBV109" s="20"/>
      <c r="MBW109" s="21"/>
      <c r="MBX109" s="185"/>
      <c r="MBY109" s="21"/>
      <c r="MBZ109" s="19"/>
      <c r="MCA109" s="20"/>
      <c r="MCB109" s="21"/>
      <c r="MCC109" s="185"/>
      <c r="MCD109" s="21"/>
      <c r="MCE109" s="136"/>
      <c r="MCF109" s="19"/>
      <c r="MCG109" s="20"/>
      <c r="MCH109" s="21"/>
      <c r="MCI109" s="185"/>
      <c r="MCJ109" s="21"/>
      <c r="MCK109" s="19"/>
      <c r="MCL109" s="20"/>
      <c r="MCM109" s="21"/>
      <c r="MCN109" s="185"/>
      <c r="MCO109" s="21"/>
      <c r="MCP109" s="136"/>
      <c r="MCQ109" s="19"/>
      <c r="MCR109" s="20"/>
      <c r="MCS109" s="21"/>
      <c r="MCT109" s="185"/>
      <c r="MCU109" s="21"/>
      <c r="MCV109" s="19"/>
      <c r="MCW109" s="20"/>
      <c r="MCX109" s="21"/>
      <c r="MCY109" s="185"/>
      <c r="MCZ109" s="21"/>
      <c r="MDA109" s="136"/>
      <c r="MDB109" s="19"/>
      <c r="MDC109" s="20"/>
      <c r="MDD109" s="21"/>
      <c r="MDE109" s="185"/>
      <c r="MDF109" s="21"/>
      <c r="MDG109" s="19"/>
      <c r="MDH109" s="20"/>
      <c r="MDI109" s="21"/>
      <c r="MDJ109" s="185"/>
      <c r="MDK109" s="21"/>
      <c r="MDL109" s="136"/>
      <c r="MDM109" s="19"/>
      <c r="MDN109" s="20"/>
      <c r="MDO109" s="21"/>
      <c r="MDP109" s="185"/>
      <c r="MDQ109" s="21"/>
      <c r="MDR109" s="19"/>
      <c r="MDS109" s="20"/>
      <c r="MDT109" s="21"/>
      <c r="MDU109" s="185"/>
      <c r="MDV109" s="21"/>
      <c r="MDW109" s="136"/>
      <c r="MDX109" s="19"/>
      <c r="MDY109" s="20"/>
      <c r="MDZ109" s="21"/>
      <c r="MEA109" s="185"/>
      <c r="MEB109" s="21"/>
      <c r="MEC109" s="19"/>
      <c r="MED109" s="20"/>
      <c r="MEE109" s="21"/>
      <c r="MEF109" s="185"/>
      <c r="MEG109" s="21"/>
      <c r="MEH109" s="136"/>
      <c r="MEI109" s="19"/>
      <c r="MEJ109" s="20"/>
      <c r="MEK109" s="21"/>
      <c r="MEL109" s="185"/>
      <c r="MEM109" s="21"/>
      <c r="MEN109" s="19"/>
      <c r="MEO109" s="20"/>
      <c r="MEP109" s="21"/>
      <c r="MEQ109" s="185"/>
      <c r="MER109" s="21"/>
      <c r="MES109" s="136"/>
      <c r="MET109" s="19"/>
      <c r="MEU109" s="20"/>
      <c r="MEV109" s="21"/>
      <c r="MEW109" s="185"/>
      <c r="MEX109" s="21"/>
      <c r="MEY109" s="19"/>
      <c r="MEZ109" s="20"/>
      <c r="MFA109" s="21"/>
      <c r="MFB109" s="185"/>
      <c r="MFC109" s="21"/>
      <c r="MFD109" s="136"/>
      <c r="MFE109" s="19"/>
      <c r="MFF109" s="20"/>
      <c r="MFG109" s="21"/>
      <c r="MFH109" s="185"/>
      <c r="MFI109" s="21"/>
      <c r="MFJ109" s="19"/>
      <c r="MFK109" s="20"/>
      <c r="MFL109" s="21"/>
      <c r="MFM109" s="185"/>
      <c r="MFN109" s="21"/>
      <c r="MFO109" s="136"/>
      <c r="MFP109" s="19"/>
      <c r="MFQ109" s="20"/>
      <c r="MFR109" s="21"/>
      <c r="MFS109" s="185"/>
      <c r="MFT109" s="21"/>
      <c r="MFU109" s="19"/>
      <c r="MFV109" s="20"/>
      <c r="MFW109" s="21"/>
      <c r="MFX109" s="185"/>
      <c r="MFY109" s="21"/>
      <c r="MFZ109" s="136"/>
      <c r="MGA109" s="19"/>
      <c r="MGB109" s="20"/>
      <c r="MGC109" s="21"/>
      <c r="MGD109" s="185"/>
      <c r="MGE109" s="21"/>
      <c r="MGF109" s="19"/>
      <c r="MGG109" s="20"/>
      <c r="MGH109" s="21"/>
      <c r="MGI109" s="185"/>
      <c r="MGJ109" s="21"/>
      <c r="MGK109" s="136"/>
      <c r="MGL109" s="19"/>
      <c r="MGM109" s="20"/>
      <c r="MGN109" s="21"/>
      <c r="MGO109" s="185"/>
      <c r="MGP109" s="21"/>
      <c r="MGQ109" s="19"/>
      <c r="MGR109" s="20"/>
      <c r="MGS109" s="21"/>
      <c r="MGT109" s="185"/>
      <c r="MGU109" s="21"/>
      <c r="MGV109" s="136"/>
      <c r="MGW109" s="19"/>
      <c r="MGX109" s="20"/>
      <c r="MGY109" s="21"/>
      <c r="MGZ109" s="185"/>
      <c r="MHA109" s="21"/>
      <c r="MHB109" s="19"/>
      <c r="MHC109" s="20"/>
      <c r="MHD109" s="21"/>
      <c r="MHE109" s="185"/>
      <c r="MHF109" s="21"/>
      <c r="MHG109" s="136"/>
      <c r="MHH109" s="19"/>
      <c r="MHI109" s="20"/>
      <c r="MHJ109" s="21"/>
      <c r="MHK109" s="185"/>
      <c r="MHL109" s="21"/>
      <c r="MHM109" s="19"/>
      <c r="MHN109" s="20"/>
      <c r="MHO109" s="21"/>
      <c r="MHP109" s="185"/>
      <c r="MHQ109" s="21"/>
      <c r="MHR109" s="136"/>
      <c r="MHS109" s="19"/>
      <c r="MHT109" s="20"/>
      <c r="MHU109" s="21"/>
      <c r="MHV109" s="185"/>
      <c r="MHW109" s="21"/>
      <c r="MHX109" s="19"/>
      <c r="MHY109" s="20"/>
      <c r="MHZ109" s="21"/>
      <c r="MIA109" s="185"/>
      <c r="MIB109" s="21"/>
      <c r="MIC109" s="136"/>
      <c r="MID109" s="19"/>
      <c r="MIE109" s="20"/>
      <c r="MIF109" s="21"/>
      <c r="MIG109" s="185"/>
      <c r="MIH109" s="21"/>
      <c r="MII109" s="19"/>
      <c r="MIJ109" s="20"/>
      <c r="MIK109" s="21"/>
      <c r="MIL109" s="185"/>
      <c r="MIM109" s="21"/>
      <c r="MIN109" s="136"/>
      <c r="MIO109" s="19"/>
      <c r="MIP109" s="20"/>
      <c r="MIQ109" s="21"/>
      <c r="MIR109" s="185"/>
      <c r="MIS109" s="21"/>
      <c r="MIT109" s="19"/>
      <c r="MIU109" s="20"/>
      <c r="MIV109" s="21"/>
      <c r="MIW109" s="185"/>
      <c r="MIX109" s="21"/>
      <c r="MIY109" s="136"/>
      <c r="MIZ109" s="19"/>
      <c r="MJA109" s="20"/>
      <c r="MJB109" s="21"/>
      <c r="MJC109" s="185"/>
      <c r="MJD109" s="21"/>
      <c r="MJE109" s="19"/>
      <c r="MJF109" s="20"/>
      <c r="MJG109" s="21"/>
      <c r="MJH109" s="185"/>
      <c r="MJI109" s="21"/>
      <c r="MJJ109" s="136"/>
      <c r="MJK109" s="19"/>
      <c r="MJL109" s="20"/>
      <c r="MJM109" s="21"/>
      <c r="MJN109" s="185"/>
      <c r="MJO109" s="21"/>
      <c r="MJP109" s="19"/>
      <c r="MJQ109" s="20"/>
      <c r="MJR109" s="21"/>
      <c r="MJS109" s="185"/>
      <c r="MJT109" s="21"/>
      <c r="MJU109" s="136"/>
      <c r="MJV109" s="19"/>
      <c r="MJW109" s="20"/>
      <c r="MJX109" s="21"/>
      <c r="MJY109" s="185"/>
      <c r="MJZ109" s="21"/>
      <c r="MKA109" s="19"/>
      <c r="MKB109" s="20"/>
      <c r="MKC109" s="21"/>
      <c r="MKD109" s="185"/>
      <c r="MKE109" s="21"/>
      <c r="MKF109" s="136"/>
      <c r="MKG109" s="19"/>
      <c r="MKH109" s="20"/>
      <c r="MKI109" s="21"/>
      <c r="MKJ109" s="185"/>
      <c r="MKK109" s="21"/>
      <c r="MKL109" s="19"/>
      <c r="MKM109" s="20"/>
      <c r="MKN109" s="21"/>
      <c r="MKO109" s="185"/>
      <c r="MKP109" s="21"/>
      <c r="MKQ109" s="136"/>
      <c r="MKR109" s="19"/>
      <c r="MKS109" s="20"/>
      <c r="MKT109" s="21"/>
      <c r="MKU109" s="185"/>
      <c r="MKV109" s="21"/>
      <c r="MKW109" s="19"/>
      <c r="MKX109" s="20"/>
      <c r="MKY109" s="21"/>
      <c r="MKZ109" s="185"/>
      <c r="MLA109" s="21"/>
      <c r="MLB109" s="136"/>
      <c r="MLC109" s="19"/>
      <c r="MLD109" s="20"/>
      <c r="MLE109" s="21"/>
      <c r="MLF109" s="185"/>
      <c r="MLG109" s="21"/>
      <c r="MLH109" s="19"/>
      <c r="MLI109" s="20"/>
      <c r="MLJ109" s="21"/>
      <c r="MLK109" s="185"/>
      <c r="MLL109" s="21"/>
      <c r="MLM109" s="136"/>
      <c r="MLN109" s="19"/>
      <c r="MLO109" s="20"/>
      <c r="MLP109" s="21"/>
      <c r="MLQ109" s="185"/>
      <c r="MLR109" s="21"/>
      <c r="MLS109" s="19"/>
      <c r="MLT109" s="20"/>
      <c r="MLU109" s="21"/>
      <c r="MLV109" s="185"/>
      <c r="MLW109" s="21"/>
      <c r="MLX109" s="136"/>
      <c r="MLY109" s="19"/>
      <c r="MLZ109" s="20"/>
      <c r="MMA109" s="21"/>
      <c r="MMB109" s="185"/>
      <c r="MMC109" s="21"/>
      <c r="MMD109" s="19"/>
      <c r="MME109" s="20"/>
      <c r="MMF109" s="21"/>
      <c r="MMG109" s="185"/>
      <c r="MMH109" s="21"/>
      <c r="MMI109" s="136"/>
      <c r="MMJ109" s="19"/>
      <c r="MMK109" s="20"/>
      <c r="MML109" s="21"/>
      <c r="MMM109" s="185"/>
      <c r="MMN109" s="21"/>
      <c r="MMO109" s="19"/>
      <c r="MMP109" s="20"/>
      <c r="MMQ109" s="21"/>
      <c r="MMR109" s="185"/>
      <c r="MMS109" s="21"/>
      <c r="MMT109" s="136"/>
      <c r="MMU109" s="19"/>
      <c r="MMV109" s="20"/>
      <c r="MMW109" s="21"/>
      <c r="MMX109" s="185"/>
      <c r="MMY109" s="21"/>
      <c r="MMZ109" s="19"/>
      <c r="MNA109" s="20"/>
      <c r="MNB109" s="21"/>
      <c r="MNC109" s="185"/>
      <c r="MND109" s="21"/>
      <c r="MNE109" s="136"/>
      <c r="MNF109" s="19"/>
      <c r="MNG109" s="20"/>
      <c r="MNH109" s="21"/>
      <c r="MNI109" s="185"/>
      <c r="MNJ109" s="21"/>
      <c r="MNK109" s="19"/>
      <c r="MNL109" s="20"/>
      <c r="MNM109" s="21"/>
      <c r="MNN109" s="185"/>
      <c r="MNO109" s="21"/>
      <c r="MNP109" s="136"/>
      <c r="MNQ109" s="19"/>
      <c r="MNR109" s="20"/>
      <c r="MNS109" s="21"/>
      <c r="MNT109" s="185"/>
      <c r="MNU109" s="21"/>
      <c r="MNV109" s="19"/>
      <c r="MNW109" s="20"/>
      <c r="MNX109" s="21"/>
      <c r="MNY109" s="185"/>
      <c r="MNZ109" s="21"/>
      <c r="MOA109" s="136"/>
      <c r="MOB109" s="19"/>
      <c r="MOC109" s="20"/>
      <c r="MOD109" s="21"/>
      <c r="MOE109" s="185"/>
      <c r="MOF109" s="21"/>
      <c r="MOG109" s="19"/>
      <c r="MOH109" s="20"/>
      <c r="MOI109" s="21"/>
      <c r="MOJ109" s="185"/>
      <c r="MOK109" s="21"/>
      <c r="MOL109" s="136"/>
      <c r="MOM109" s="19"/>
      <c r="MON109" s="20"/>
      <c r="MOO109" s="21"/>
      <c r="MOP109" s="185"/>
      <c r="MOQ109" s="21"/>
      <c r="MOR109" s="19"/>
      <c r="MOS109" s="20"/>
      <c r="MOT109" s="21"/>
      <c r="MOU109" s="185"/>
      <c r="MOV109" s="21"/>
      <c r="MOW109" s="136"/>
      <c r="MOX109" s="19"/>
      <c r="MOY109" s="20"/>
      <c r="MOZ109" s="21"/>
      <c r="MPA109" s="185"/>
      <c r="MPB109" s="21"/>
      <c r="MPC109" s="19"/>
      <c r="MPD109" s="20"/>
      <c r="MPE109" s="21"/>
      <c r="MPF109" s="185"/>
      <c r="MPG109" s="21"/>
      <c r="MPH109" s="136"/>
      <c r="MPI109" s="19"/>
      <c r="MPJ109" s="20"/>
      <c r="MPK109" s="21"/>
      <c r="MPL109" s="185"/>
      <c r="MPM109" s="21"/>
      <c r="MPN109" s="19"/>
      <c r="MPO109" s="20"/>
      <c r="MPP109" s="21"/>
      <c r="MPQ109" s="185"/>
      <c r="MPR109" s="21"/>
      <c r="MPS109" s="136"/>
      <c r="MPT109" s="19"/>
      <c r="MPU109" s="20"/>
      <c r="MPV109" s="21"/>
      <c r="MPW109" s="185"/>
      <c r="MPX109" s="21"/>
      <c r="MPY109" s="19"/>
      <c r="MPZ109" s="20"/>
      <c r="MQA109" s="21"/>
      <c r="MQB109" s="185"/>
      <c r="MQC109" s="21"/>
      <c r="MQD109" s="136"/>
      <c r="MQE109" s="19"/>
      <c r="MQF109" s="20"/>
      <c r="MQG109" s="21"/>
      <c r="MQH109" s="185"/>
      <c r="MQI109" s="21"/>
      <c r="MQJ109" s="19"/>
      <c r="MQK109" s="20"/>
      <c r="MQL109" s="21"/>
      <c r="MQM109" s="185"/>
      <c r="MQN109" s="21"/>
      <c r="MQO109" s="136"/>
      <c r="MQP109" s="19"/>
      <c r="MQQ109" s="20"/>
      <c r="MQR109" s="21"/>
      <c r="MQS109" s="185"/>
      <c r="MQT109" s="21"/>
      <c r="MQU109" s="19"/>
      <c r="MQV109" s="20"/>
      <c r="MQW109" s="21"/>
      <c r="MQX109" s="185"/>
      <c r="MQY109" s="21"/>
      <c r="MQZ109" s="136"/>
      <c r="MRA109" s="19"/>
      <c r="MRB109" s="20"/>
      <c r="MRC109" s="21"/>
      <c r="MRD109" s="185"/>
      <c r="MRE109" s="21"/>
      <c r="MRF109" s="19"/>
      <c r="MRG109" s="20"/>
      <c r="MRH109" s="21"/>
      <c r="MRI109" s="185"/>
      <c r="MRJ109" s="21"/>
      <c r="MRK109" s="136"/>
      <c r="MRL109" s="19"/>
      <c r="MRM109" s="20"/>
      <c r="MRN109" s="21"/>
      <c r="MRO109" s="185"/>
      <c r="MRP109" s="21"/>
      <c r="MRQ109" s="19"/>
      <c r="MRR109" s="20"/>
      <c r="MRS109" s="21"/>
      <c r="MRT109" s="185"/>
      <c r="MRU109" s="21"/>
      <c r="MRV109" s="136"/>
      <c r="MRW109" s="19"/>
      <c r="MRX109" s="20"/>
      <c r="MRY109" s="21"/>
      <c r="MRZ109" s="185"/>
      <c r="MSA109" s="21"/>
      <c r="MSB109" s="19"/>
      <c r="MSC109" s="20"/>
      <c r="MSD109" s="21"/>
      <c r="MSE109" s="185"/>
      <c r="MSF109" s="21"/>
      <c r="MSG109" s="136"/>
      <c r="MSH109" s="19"/>
      <c r="MSI109" s="20"/>
      <c r="MSJ109" s="21"/>
      <c r="MSK109" s="185"/>
      <c r="MSL109" s="21"/>
      <c r="MSM109" s="19"/>
      <c r="MSN109" s="20"/>
      <c r="MSO109" s="21"/>
      <c r="MSP109" s="185"/>
      <c r="MSQ109" s="21"/>
      <c r="MSR109" s="136"/>
      <c r="MSS109" s="19"/>
      <c r="MST109" s="20"/>
      <c r="MSU109" s="21"/>
      <c r="MSV109" s="185"/>
      <c r="MSW109" s="21"/>
      <c r="MSX109" s="19"/>
      <c r="MSY109" s="20"/>
      <c r="MSZ109" s="21"/>
      <c r="MTA109" s="185"/>
      <c r="MTB109" s="21"/>
      <c r="MTC109" s="136"/>
      <c r="MTD109" s="19"/>
      <c r="MTE109" s="20"/>
      <c r="MTF109" s="21"/>
      <c r="MTG109" s="185"/>
      <c r="MTH109" s="21"/>
      <c r="MTI109" s="19"/>
      <c r="MTJ109" s="20"/>
      <c r="MTK109" s="21"/>
      <c r="MTL109" s="185"/>
      <c r="MTM109" s="21"/>
      <c r="MTN109" s="136"/>
      <c r="MTO109" s="19"/>
      <c r="MTP109" s="20"/>
      <c r="MTQ109" s="21"/>
      <c r="MTR109" s="185"/>
      <c r="MTS109" s="21"/>
      <c r="MTT109" s="19"/>
      <c r="MTU109" s="20"/>
      <c r="MTV109" s="21"/>
      <c r="MTW109" s="185"/>
      <c r="MTX109" s="21"/>
      <c r="MTY109" s="136"/>
      <c r="MTZ109" s="19"/>
      <c r="MUA109" s="20"/>
      <c r="MUB109" s="21"/>
      <c r="MUC109" s="185"/>
      <c r="MUD109" s="21"/>
      <c r="MUE109" s="19"/>
      <c r="MUF109" s="20"/>
      <c r="MUG109" s="21"/>
      <c r="MUH109" s="185"/>
      <c r="MUI109" s="21"/>
      <c r="MUJ109" s="136"/>
      <c r="MUK109" s="19"/>
      <c r="MUL109" s="20"/>
      <c r="MUM109" s="21"/>
      <c r="MUN109" s="185"/>
      <c r="MUO109" s="21"/>
      <c r="MUP109" s="19"/>
      <c r="MUQ109" s="20"/>
      <c r="MUR109" s="21"/>
      <c r="MUS109" s="185"/>
      <c r="MUT109" s="21"/>
      <c r="MUU109" s="136"/>
      <c r="MUV109" s="19"/>
      <c r="MUW109" s="20"/>
      <c r="MUX109" s="21"/>
      <c r="MUY109" s="185"/>
      <c r="MUZ109" s="21"/>
      <c r="MVA109" s="19"/>
      <c r="MVB109" s="20"/>
      <c r="MVC109" s="21"/>
      <c r="MVD109" s="185"/>
      <c r="MVE109" s="21"/>
      <c r="MVF109" s="136"/>
      <c r="MVG109" s="19"/>
      <c r="MVH109" s="20"/>
      <c r="MVI109" s="21"/>
      <c r="MVJ109" s="185"/>
      <c r="MVK109" s="21"/>
      <c r="MVL109" s="19"/>
      <c r="MVM109" s="20"/>
      <c r="MVN109" s="21"/>
      <c r="MVO109" s="185"/>
      <c r="MVP109" s="21"/>
      <c r="MVQ109" s="136"/>
      <c r="MVR109" s="19"/>
      <c r="MVS109" s="20"/>
      <c r="MVT109" s="21"/>
      <c r="MVU109" s="185"/>
      <c r="MVV109" s="21"/>
      <c r="MVW109" s="19"/>
      <c r="MVX109" s="20"/>
      <c r="MVY109" s="21"/>
      <c r="MVZ109" s="185"/>
      <c r="MWA109" s="21"/>
      <c r="MWB109" s="136"/>
      <c r="MWC109" s="19"/>
      <c r="MWD109" s="20"/>
      <c r="MWE109" s="21"/>
      <c r="MWF109" s="185"/>
      <c r="MWG109" s="21"/>
      <c r="MWH109" s="19"/>
      <c r="MWI109" s="20"/>
      <c r="MWJ109" s="21"/>
      <c r="MWK109" s="185"/>
      <c r="MWL109" s="21"/>
      <c r="MWM109" s="136"/>
      <c r="MWN109" s="19"/>
      <c r="MWO109" s="20"/>
      <c r="MWP109" s="21"/>
      <c r="MWQ109" s="185"/>
      <c r="MWR109" s="21"/>
      <c r="MWS109" s="19"/>
      <c r="MWT109" s="20"/>
      <c r="MWU109" s="21"/>
      <c r="MWV109" s="185"/>
      <c r="MWW109" s="21"/>
      <c r="MWX109" s="136"/>
      <c r="MWY109" s="19"/>
      <c r="MWZ109" s="20"/>
      <c r="MXA109" s="21"/>
      <c r="MXB109" s="185"/>
      <c r="MXC109" s="21"/>
      <c r="MXD109" s="19"/>
      <c r="MXE109" s="20"/>
      <c r="MXF109" s="21"/>
      <c r="MXG109" s="185"/>
      <c r="MXH109" s="21"/>
      <c r="MXI109" s="136"/>
      <c r="MXJ109" s="19"/>
      <c r="MXK109" s="20"/>
      <c r="MXL109" s="21"/>
      <c r="MXM109" s="185"/>
      <c r="MXN109" s="21"/>
      <c r="MXO109" s="19"/>
      <c r="MXP109" s="20"/>
      <c r="MXQ109" s="21"/>
      <c r="MXR109" s="185"/>
      <c r="MXS109" s="21"/>
      <c r="MXT109" s="136"/>
      <c r="MXU109" s="19"/>
      <c r="MXV109" s="20"/>
      <c r="MXW109" s="21"/>
      <c r="MXX109" s="185"/>
      <c r="MXY109" s="21"/>
      <c r="MXZ109" s="19"/>
      <c r="MYA109" s="20"/>
      <c r="MYB109" s="21"/>
      <c r="MYC109" s="185"/>
      <c r="MYD109" s="21"/>
      <c r="MYE109" s="136"/>
      <c r="MYF109" s="19"/>
      <c r="MYG109" s="20"/>
      <c r="MYH109" s="21"/>
      <c r="MYI109" s="185"/>
      <c r="MYJ109" s="21"/>
      <c r="MYK109" s="19"/>
      <c r="MYL109" s="20"/>
      <c r="MYM109" s="21"/>
      <c r="MYN109" s="185"/>
      <c r="MYO109" s="21"/>
      <c r="MYP109" s="136"/>
      <c r="MYQ109" s="19"/>
      <c r="MYR109" s="20"/>
      <c r="MYS109" s="21"/>
      <c r="MYT109" s="185"/>
      <c r="MYU109" s="21"/>
      <c r="MYV109" s="19"/>
      <c r="MYW109" s="20"/>
      <c r="MYX109" s="21"/>
      <c r="MYY109" s="185"/>
      <c r="MYZ109" s="21"/>
      <c r="MZA109" s="136"/>
      <c r="MZB109" s="19"/>
      <c r="MZC109" s="20"/>
      <c r="MZD109" s="21"/>
      <c r="MZE109" s="185"/>
      <c r="MZF109" s="21"/>
      <c r="MZG109" s="19"/>
      <c r="MZH109" s="20"/>
      <c r="MZI109" s="21"/>
      <c r="MZJ109" s="185"/>
      <c r="MZK109" s="21"/>
      <c r="MZL109" s="136"/>
      <c r="MZM109" s="19"/>
      <c r="MZN109" s="20"/>
      <c r="MZO109" s="21"/>
      <c r="MZP109" s="185"/>
      <c r="MZQ109" s="21"/>
      <c r="MZR109" s="19"/>
      <c r="MZS109" s="20"/>
      <c r="MZT109" s="21"/>
      <c r="MZU109" s="185"/>
      <c r="MZV109" s="21"/>
      <c r="MZW109" s="136"/>
      <c r="MZX109" s="19"/>
      <c r="MZY109" s="20"/>
      <c r="MZZ109" s="21"/>
      <c r="NAA109" s="185"/>
      <c r="NAB109" s="21"/>
      <c r="NAC109" s="19"/>
      <c r="NAD109" s="20"/>
      <c r="NAE109" s="21"/>
      <c r="NAF109" s="185"/>
      <c r="NAG109" s="21"/>
      <c r="NAH109" s="136"/>
      <c r="NAI109" s="19"/>
      <c r="NAJ109" s="20"/>
      <c r="NAK109" s="21"/>
      <c r="NAL109" s="185"/>
      <c r="NAM109" s="21"/>
      <c r="NAN109" s="19"/>
      <c r="NAO109" s="20"/>
      <c r="NAP109" s="21"/>
      <c r="NAQ109" s="185"/>
      <c r="NAR109" s="21"/>
      <c r="NAS109" s="136"/>
      <c r="NAT109" s="19"/>
      <c r="NAU109" s="20"/>
      <c r="NAV109" s="21"/>
      <c r="NAW109" s="185"/>
      <c r="NAX109" s="21"/>
      <c r="NAY109" s="19"/>
      <c r="NAZ109" s="20"/>
      <c r="NBA109" s="21"/>
      <c r="NBB109" s="185"/>
      <c r="NBC109" s="21"/>
      <c r="NBD109" s="136"/>
      <c r="NBE109" s="19"/>
      <c r="NBF109" s="20"/>
      <c r="NBG109" s="21"/>
      <c r="NBH109" s="185"/>
      <c r="NBI109" s="21"/>
      <c r="NBJ109" s="19"/>
      <c r="NBK109" s="20"/>
      <c r="NBL109" s="21"/>
      <c r="NBM109" s="185"/>
      <c r="NBN109" s="21"/>
      <c r="NBO109" s="136"/>
      <c r="NBP109" s="19"/>
      <c r="NBQ109" s="20"/>
      <c r="NBR109" s="21"/>
      <c r="NBS109" s="185"/>
      <c r="NBT109" s="21"/>
      <c r="NBU109" s="19"/>
      <c r="NBV109" s="20"/>
      <c r="NBW109" s="21"/>
      <c r="NBX109" s="185"/>
      <c r="NBY109" s="21"/>
      <c r="NBZ109" s="136"/>
      <c r="NCA109" s="19"/>
      <c r="NCB109" s="20"/>
      <c r="NCC109" s="21"/>
      <c r="NCD109" s="185"/>
      <c r="NCE109" s="21"/>
      <c r="NCF109" s="19"/>
      <c r="NCG109" s="20"/>
      <c r="NCH109" s="21"/>
      <c r="NCI109" s="185"/>
      <c r="NCJ109" s="21"/>
      <c r="NCK109" s="136"/>
      <c r="NCL109" s="19"/>
      <c r="NCM109" s="20"/>
      <c r="NCN109" s="21"/>
      <c r="NCO109" s="185"/>
      <c r="NCP109" s="21"/>
      <c r="NCQ109" s="19"/>
      <c r="NCR109" s="20"/>
      <c r="NCS109" s="21"/>
      <c r="NCT109" s="185"/>
      <c r="NCU109" s="21"/>
      <c r="NCV109" s="136"/>
      <c r="NCW109" s="19"/>
      <c r="NCX109" s="20"/>
      <c r="NCY109" s="21"/>
      <c r="NCZ109" s="185"/>
      <c r="NDA109" s="21"/>
      <c r="NDB109" s="19"/>
      <c r="NDC109" s="20"/>
      <c r="NDD109" s="21"/>
      <c r="NDE109" s="185"/>
      <c r="NDF109" s="21"/>
      <c r="NDG109" s="136"/>
      <c r="NDH109" s="19"/>
      <c r="NDI109" s="20"/>
      <c r="NDJ109" s="21"/>
      <c r="NDK109" s="185"/>
      <c r="NDL109" s="21"/>
      <c r="NDM109" s="19"/>
      <c r="NDN109" s="20"/>
      <c r="NDO109" s="21"/>
      <c r="NDP109" s="185"/>
      <c r="NDQ109" s="21"/>
      <c r="NDR109" s="136"/>
      <c r="NDS109" s="19"/>
      <c r="NDT109" s="20"/>
      <c r="NDU109" s="21"/>
      <c r="NDV109" s="185"/>
      <c r="NDW109" s="21"/>
      <c r="NDX109" s="19"/>
      <c r="NDY109" s="20"/>
      <c r="NDZ109" s="21"/>
      <c r="NEA109" s="185"/>
      <c r="NEB109" s="21"/>
      <c r="NEC109" s="136"/>
      <c r="NED109" s="19"/>
      <c r="NEE109" s="20"/>
      <c r="NEF109" s="21"/>
      <c r="NEG109" s="185"/>
      <c r="NEH109" s="21"/>
      <c r="NEI109" s="19"/>
      <c r="NEJ109" s="20"/>
      <c r="NEK109" s="21"/>
      <c r="NEL109" s="185"/>
      <c r="NEM109" s="21"/>
      <c r="NEN109" s="136"/>
      <c r="NEO109" s="19"/>
      <c r="NEP109" s="20"/>
      <c r="NEQ109" s="21"/>
      <c r="NER109" s="185"/>
      <c r="NES109" s="21"/>
      <c r="NET109" s="19"/>
      <c r="NEU109" s="20"/>
      <c r="NEV109" s="21"/>
      <c r="NEW109" s="185"/>
      <c r="NEX109" s="21"/>
      <c r="NEY109" s="136"/>
      <c r="NEZ109" s="19"/>
      <c r="NFA109" s="20"/>
      <c r="NFB109" s="21"/>
      <c r="NFC109" s="185"/>
      <c r="NFD109" s="21"/>
      <c r="NFE109" s="19"/>
      <c r="NFF109" s="20"/>
      <c r="NFG109" s="21"/>
      <c r="NFH109" s="185"/>
      <c r="NFI109" s="21"/>
      <c r="NFJ109" s="136"/>
      <c r="NFK109" s="19"/>
      <c r="NFL109" s="20"/>
      <c r="NFM109" s="21"/>
      <c r="NFN109" s="185"/>
      <c r="NFO109" s="21"/>
      <c r="NFP109" s="19"/>
      <c r="NFQ109" s="20"/>
      <c r="NFR109" s="21"/>
      <c r="NFS109" s="185"/>
      <c r="NFT109" s="21"/>
      <c r="NFU109" s="136"/>
      <c r="NFV109" s="19"/>
      <c r="NFW109" s="20"/>
      <c r="NFX109" s="21"/>
      <c r="NFY109" s="185"/>
      <c r="NFZ109" s="21"/>
      <c r="NGA109" s="19"/>
      <c r="NGB109" s="20"/>
      <c r="NGC109" s="21"/>
      <c r="NGD109" s="185"/>
      <c r="NGE109" s="21"/>
      <c r="NGF109" s="136"/>
      <c r="NGG109" s="19"/>
      <c r="NGH109" s="20"/>
      <c r="NGI109" s="21"/>
      <c r="NGJ109" s="185"/>
      <c r="NGK109" s="21"/>
      <c r="NGL109" s="19"/>
      <c r="NGM109" s="20"/>
      <c r="NGN109" s="21"/>
      <c r="NGO109" s="185"/>
      <c r="NGP109" s="21"/>
      <c r="NGQ109" s="136"/>
      <c r="NGR109" s="19"/>
      <c r="NGS109" s="20"/>
      <c r="NGT109" s="21"/>
      <c r="NGU109" s="185"/>
      <c r="NGV109" s="21"/>
      <c r="NGW109" s="19"/>
      <c r="NGX109" s="20"/>
      <c r="NGY109" s="21"/>
      <c r="NGZ109" s="185"/>
      <c r="NHA109" s="21"/>
      <c r="NHB109" s="136"/>
      <c r="NHC109" s="19"/>
      <c r="NHD109" s="20"/>
      <c r="NHE109" s="21"/>
      <c r="NHF109" s="185"/>
      <c r="NHG109" s="21"/>
      <c r="NHH109" s="19"/>
      <c r="NHI109" s="20"/>
      <c r="NHJ109" s="21"/>
      <c r="NHK109" s="185"/>
      <c r="NHL109" s="21"/>
      <c r="NHM109" s="136"/>
      <c r="NHN109" s="19"/>
      <c r="NHO109" s="20"/>
      <c r="NHP109" s="21"/>
      <c r="NHQ109" s="185"/>
      <c r="NHR109" s="21"/>
      <c r="NHS109" s="19"/>
      <c r="NHT109" s="20"/>
      <c r="NHU109" s="21"/>
      <c r="NHV109" s="185"/>
      <c r="NHW109" s="21"/>
      <c r="NHX109" s="136"/>
      <c r="NHY109" s="19"/>
      <c r="NHZ109" s="20"/>
      <c r="NIA109" s="21"/>
      <c r="NIB109" s="185"/>
      <c r="NIC109" s="21"/>
      <c r="NID109" s="19"/>
      <c r="NIE109" s="20"/>
      <c r="NIF109" s="21"/>
      <c r="NIG109" s="185"/>
      <c r="NIH109" s="21"/>
      <c r="NII109" s="136"/>
      <c r="NIJ109" s="19"/>
      <c r="NIK109" s="20"/>
      <c r="NIL109" s="21"/>
      <c r="NIM109" s="185"/>
      <c r="NIN109" s="21"/>
      <c r="NIO109" s="19"/>
      <c r="NIP109" s="20"/>
      <c r="NIQ109" s="21"/>
      <c r="NIR109" s="185"/>
      <c r="NIS109" s="21"/>
      <c r="NIT109" s="136"/>
      <c r="NIU109" s="19"/>
      <c r="NIV109" s="20"/>
      <c r="NIW109" s="21"/>
      <c r="NIX109" s="185"/>
      <c r="NIY109" s="21"/>
      <c r="NIZ109" s="19"/>
      <c r="NJA109" s="20"/>
      <c r="NJB109" s="21"/>
      <c r="NJC109" s="185"/>
      <c r="NJD109" s="21"/>
      <c r="NJE109" s="136"/>
      <c r="NJF109" s="19"/>
      <c r="NJG109" s="20"/>
      <c r="NJH109" s="21"/>
      <c r="NJI109" s="185"/>
      <c r="NJJ109" s="21"/>
      <c r="NJK109" s="19"/>
      <c r="NJL109" s="20"/>
      <c r="NJM109" s="21"/>
      <c r="NJN109" s="185"/>
      <c r="NJO109" s="21"/>
      <c r="NJP109" s="136"/>
      <c r="NJQ109" s="19"/>
      <c r="NJR109" s="20"/>
      <c r="NJS109" s="21"/>
      <c r="NJT109" s="185"/>
      <c r="NJU109" s="21"/>
      <c r="NJV109" s="19"/>
      <c r="NJW109" s="20"/>
      <c r="NJX109" s="21"/>
      <c r="NJY109" s="185"/>
      <c r="NJZ109" s="21"/>
      <c r="NKA109" s="136"/>
      <c r="NKB109" s="19"/>
      <c r="NKC109" s="20"/>
      <c r="NKD109" s="21"/>
      <c r="NKE109" s="185"/>
      <c r="NKF109" s="21"/>
      <c r="NKG109" s="19"/>
      <c r="NKH109" s="20"/>
      <c r="NKI109" s="21"/>
      <c r="NKJ109" s="185"/>
      <c r="NKK109" s="21"/>
      <c r="NKL109" s="136"/>
      <c r="NKM109" s="19"/>
      <c r="NKN109" s="20"/>
      <c r="NKO109" s="21"/>
      <c r="NKP109" s="185"/>
      <c r="NKQ109" s="21"/>
      <c r="NKR109" s="19"/>
      <c r="NKS109" s="20"/>
      <c r="NKT109" s="21"/>
      <c r="NKU109" s="185"/>
      <c r="NKV109" s="21"/>
      <c r="NKW109" s="136"/>
      <c r="NKX109" s="19"/>
      <c r="NKY109" s="20"/>
      <c r="NKZ109" s="21"/>
      <c r="NLA109" s="185"/>
      <c r="NLB109" s="21"/>
      <c r="NLC109" s="19"/>
      <c r="NLD109" s="20"/>
      <c r="NLE109" s="21"/>
      <c r="NLF109" s="185"/>
      <c r="NLG109" s="21"/>
      <c r="NLH109" s="136"/>
      <c r="NLI109" s="19"/>
      <c r="NLJ109" s="20"/>
      <c r="NLK109" s="21"/>
      <c r="NLL109" s="185"/>
      <c r="NLM109" s="21"/>
      <c r="NLN109" s="19"/>
      <c r="NLO109" s="20"/>
      <c r="NLP109" s="21"/>
      <c r="NLQ109" s="185"/>
      <c r="NLR109" s="21"/>
      <c r="NLS109" s="136"/>
      <c r="NLT109" s="19"/>
      <c r="NLU109" s="20"/>
      <c r="NLV109" s="21"/>
      <c r="NLW109" s="185"/>
      <c r="NLX109" s="21"/>
      <c r="NLY109" s="19"/>
      <c r="NLZ109" s="20"/>
      <c r="NMA109" s="21"/>
      <c r="NMB109" s="185"/>
      <c r="NMC109" s="21"/>
      <c r="NMD109" s="136"/>
      <c r="NME109" s="19"/>
      <c r="NMF109" s="20"/>
      <c r="NMG109" s="21"/>
      <c r="NMH109" s="185"/>
      <c r="NMI109" s="21"/>
      <c r="NMJ109" s="19"/>
      <c r="NMK109" s="20"/>
      <c r="NML109" s="21"/>
      <c r="NMM109" s="185"/>
      <c r="NMN109" s="21"/>
      <c r="NMO109" s="136"/>
      <c r="NMP109" s="19"/>
      <c r="NMQ109" s="20"/>
      <c r="NMR109" s="21"/>
      <c r="NMS109" s="185"/>
      <c r="NMT109" s="21"/>
      <c r="NMU109" s="19"/>
      <c r="NMV109" s="20"/>
      <c r="NMW109" s="21"/>
      <c r="NMX109" s="185"/>
      <c r="NMY109" s="21"/>
      <c r="NMZ109" s="136"/>
      <c r="NNA109" s="19"/>
      <c r="NNB109" s="20"/>
      <c r="NNC109" s="21"/>
      <c r="NND109" s="185"/>
      <c r="NNE109" s="21"/>
      <c r="NNF109" s="19"/>
      <c r="NNG109" s="20"/>
      <c r="NNH109" s="21"/>
      <c r="NNI109" s="185"/>
      <c r="NNJ109" s="21"/>
      <c r="NNK109" s="136"/>
      <c r="NNL109" s="19"/>
      <c r="NNM109" s="20"/>
      <c r="NNN109" s="21"/>
      <c r="NNO109" s="185"/>
      <c r="NNP109" s="21"/>
      <c r="NNQ109" s="19"/>
      <c r="NNR109" s="20"/>
      <c r="NNS109" s="21"/>
      <c r="NNT109" s="185"/>
      <c r="NNU109" s="21"/>
      <c r="NNV109" s="136"/>
      <c r="NNW109" s="19"/>
      <c r="NNX109" s="20"/>
      <c r="NNY109" s="21"/>
      <c r="NNZ109" s="185"/>
      <c r="NOA109" s="21"/>
      <c r="NOB109" s="19"/>
      <c r="NOC109" s="20"/>
      <c r="NOD109" s="21"/>
      <c r="NOE109" s="185"/>
      <c r="NOF109" s="21"/>
      <c r="NOG109" s="136"/>
      <c r="NOH109" s="19"/>
      <c r="NOI109" s="20"/>
      <c r="NOJ109" s="21"/>
      <c r="NOK109" s="185"/>
      <c r="NOL109" s="21"/>
      <c r="NOM109" s="19"/>
      <c r="NON109" s="20"/>
      <c r="NOO109" s="21"/>
      <c r="NOP109" s="185"/>
      <c r="NOQ109" s="21"/>
      <c r="NOR109" s="136"/>
      <c r="NOS109" s="19"/>
      <c r="NOT109" s="20"/>
      <c r="NOU109" s="21"/>
      <c r="NOV109" s="185"/>
      <c r="NOW109" s="21"/>
      <c r="NOX109" s="19"/>
      <c r="NOY109" s="20"/>
      <c r="NOZ109" s="21"/>
      <c r="NPA109" s="185"/>
      <c r="NPB109" s="21"/>
      <c r="NPC109" s="136"/>
      <c r="NPD109" s="19"/>
      <c r="NPE109" s="20"/>
      <c r="NPF109" s="21"/>
      <c r="NPG109" s="185"/>
      <c r="NPH109" s="21"/>
      <c r="NPI109" s="19"/>
      <c r="NPJ109" s="20"/>
      <c r="NPK109" s="21"/>
      <c r="NPL109" s="185"/>
      <c r="NPM109" s="21"/>
      <c r="NPN109" s="136"/>
      <c r="NPO109" s="19"/>
      <c r="NPP109" s="20"/>
      <c r="NPQ109" s="21"/>
      <c r="NPR109" s="185"/>
      <c r="NPS109" s="21"/>
      <c r="NPT109" s="19"/>
      <c r="NPU109" s="20"/>
      <c r="NPV109" s="21"/>
      <c r="NPW109" s="185"/>
      <c r="NPX109" s="21"/>
      <c r="NPY109" s="136"/>
      <c r="NPZ109" s="19"/>
      <c r="NQA109" s="20"/>
      <c r="NQB109" s="21"/>
      <c r="NQC109" s="185"/>
      <c r="NQD109" s="21"/>
      <c r="NQE109" s="19"/>
      <c r="NQF109" s="20"/>
      <c r="NQG109" s="21"/>
      <c r="NQH109" s="185"/>
      <c r="NQI109" s="21"/>
      <c r="NQJ109" s="136"/>
      <c r="NQK109" s="19"/>
      <c r="NQL109" s="20"/>
      <c r="NQM109" s="21"/>
      <c r="NQN109" s="185"/>
      <c r="NQO109" s="21"/>
      <c r="NQP109" s="19"/>
      <c r="NQQ109" s="20"/>
      <c r="NQR109" s="21"/>
      <c r="NQS109" s="185"/>
      <c r="NQT109" s="21"/>
      <c r="NQU109" s="136"/>
      <c r="NQV109" s="19"/>
      <c r="NQW109" s="20"/>
      <c r="NQX109" s="21"/>
      <c r="NQY109" s="185"/>
      <c r="NQZ109" s="21"/>
      <c r="NRA109" s="19"/>
      <c r="NRB109" s="20"/>
      <c r="NRC109" s="21"/>
      <c r="NRD109" s="185"/>
      <c r="NRE109" s="21"/>
      <c r="NRF109" s="136"/>
      <c r="NRG109" s="19"/>
      <c r="NRH109" s="20"/>
      <c r="NRI109" s="21"/>
      <c r="NRJ109" s="185"/>
      <c r="NRK109" s="21"/>
      <c r="NRL109" s="19"/>
      <c r="NRM109" s="20"/>
      <c r="NRN109" s="21"/>
      <c r="NRO109" s="185"/>
      <c r="NRP109" s="21"/>
      <c r="NRQ109" s="136"/>
      <c r="NRR109" s="19"/>
      <c r="NRS109" s="20"/>
      <c r="NRT109" s="21"/>
      <c r="NRU109" s="185"/>
      <c r="NRV109" s="21"/>
      <c r="NRW109" s="19"/>
      <c r="NRX109" s="20"/>
      <c r="NRY109" s="21"/>
      <c r="NRZ109" s="185"/>
      <c r="NSA109" s="21"/>
      <c r="NSB109" s="136"/>
      <c r="NSC109" s="19"/>
      <c r="NSD109" s="20"/>
      <c r="NSE109" s="21"/>
      <c r="NSF109" s="185"/>
      <c r="NSG109" s="21"/>
      <c r="NSH109" s="19"/>
      <c r="NSI109" s="20"/>
      <c r="NSJ109" s="21"/>
      <c r="NSK109" s="185"/>
      <c r="NSL109" s="21"/>
      <c r="NSM109" s="136"/>
      <c r="NSN109" s="19"/>
      <c r="NSO109" s="20"/>
      <c r="NSP109" s="21"/>
      <c r="NSQ109" s="185"/>
      <c r="NSR109" s="21"/>
      <c r="NSS109" s="19"/>
      <c r="NST109" s="20"/>
      <c r="NSU109" s="21"/>
      <c r="NSV109" s="185"/>
      <c r="NSW109" s="21"/>
      <c r="NSX109" s="136"/>
      <c r="NSY109" s="19"/>
      <c r="NSZ109" s="20"/>
      <c r="NTA109" s="21"/>
      <c r="NTB109" s="185"/>
      <c r="NTC109" s="21"/>
      <c r="NTD109" s="19"/>
      <c r="NTE109" s="20"/>
      <c r="NTF109" s="21"/>
      <c r="NTG109" s="185"/>
      <c r="NTH109" s="21"/>
      <c r="NTI109" s="136"/>
      <c r="NTJ109" s="19"/>
      <c r="NTK109" s="20"/>
      <c r="NTL109" s="21"/>
      <c r="NTM109" s="185"/>
      <c r="NTN109" s="21"/>
      <c r="NTO109" s="19"/>
      <c r="NTP109" s="20"/>
      <c r="NTQ109" s="21"/>
      <c r="NTR109" s="185"/>
      <c r="NTS109" s="21"/>
      <c r="NTT109" s="136"/>
      <c r="NTU109" s="19"/>
      <c r="NTV109" s="20"/>
      <c r="NTW109" s="21"/>
      <c r="NTX109" s="185"/>
      <c r="NTY109" s="21"/>
      <c r="NTZ109" s="19"/>
      <c r="NUA109" s="20"/>
      <c r="NUB109" s="21"/>
      <c r="NUC109" s="185"/>
      <c r="NUD109" s="21"/>
      <c r="NUE109" s="136"/>
      <c r="NUF109" s="19"/>
      <c r="NUG109" s="20"/>
      <c r="NUH109" s="21"/>
      <c r="NUI109" s="185"/>
      <c r="NUJ109" s="21"/>
      <c r="NUK109" s="19"/>
      <c r="NUL109" s="20"/>
      <c r="NUM109" s="21"/>
      <c r="NUN109" s="185"/>
      <c r="NUO109" s="21"/>
      <c r="NUP109" s="136"/>
      <c r="NUQ109" s="19"/>
      <c r="NUR109" s="20"/>
      <c r="NUS109" s="21"/>
      <c r="NUT109" s="185"/>
      <c r="NUU109" s="21"/>
      <c r="NUV109" s="19"/>
      <c r="NUW109" s="20"/>
      <c r="NUX109" s="21"/>
      <c r="NUY109" s="185"/>
      <c r="NUZ109" s="21"/>
      <c r="NVA109" s="136"/>
      <c r="NVB109" s="19"/>
      <c r="NVC109" s="20"/>
      <c r="NVD109" s="21"/>
      <c r="NVE109" s="185"/>
      <c r="NVF109" s="21"/>
      <c r="NVG109" s="19"/>
      <c r="NVH109" s="20"/>
      <c r="NVI109" s="21"/>
      <c r="NVJ109" s="185"/>
      <c r="NVK109" s="21"/>
      <c r="NVL109" s="136"/>
      <c r="NVM109" s="19"/>
      <c r="NVN109" s="20"/>
      <c r="NVO109" s="21"/>
      <c r="NVP109" s="185"/>
      <c r="NVQ109" s="21"/>
      <c r="NVR109" s="19"/>
      <c r="NVS109" s="20"/>
      <c r="NVT109" s="21"/>
      <c r="NVU109" s="185"/>
      <c r="NVV109" s="21"/>
      <c r="NVW109" s="136"/>
      <c r="NVX109" s="19"/>
      <c r="NVY109" s="20"/>
      <c r="NVZ109" s="21"/>
      <c r="NWA109" s="185"/>
      <c r="NWB109" s="21"/>
      <c r="NWC109" s="19"/>
      <c r="NWD109" s="20"/>
      <c r="NWE109" s="21"/>
      <c r="NWF109" s="185"/>
      <c r="NWG109" s="21"/>
      <c r="NWH109" s="136"/>
      <c r="NWI109" s="19"/>
      <c r="NWJ109" s="20"/>
      <c r="NWK109" s="21"/>
      <c r="NWL109" s="185"/>
      <c r="NWM109" s="21"/>
      <c r="NWN109" s="19"/>
      <c r="NWO109" s="20"/>
      <c r="NWP109" s="21"/>
      <c r="NWQ109" s="185"/>
      <c r="NWR109" s="21"/>
      <c r="NWS109" s="136"/>
      <c r="NWT109" s="19"/>
      <c r="NWU109" s="20"/>
      <c r="NWV109" s="21"/>
      <c r="NWW109" s="185"/>
      <c r="NWX109" s="21"/>
      <c r="NWY109" s="19"/>
      <c r="NWZ109" s="20"/>
      <c r="NXA109" s="21"/>
      <c r="NXB109" s="185"/>
      <c r="NXC109" s="21"/>
      <c r="NXD109" s="136"/>
      <c r="NXE109" s="19"/>
      <c r="NXF109" s="20"/>
      <c r="NXG109" s="21"/>
      <c r="NXH109" s="185"/>
      <c r="NXI109" s="21"/>
      <c r="NXJ109" s="19"/>
      <c r="NXK109" s="20"/>
      <c r="NXL109" s="21"/>
      <c r="NXM109" s="185"/>
      <c r="NXN109" s="21"/>
      <c r="NXO109" s="136"/>
      <c r="NXP109" s="19"/>
      <c r="NXQ109" s="20"/>
      <c r="NXR109" s="21"/>
      <c r="NXS109" s="185"/>
      <c r="NXT109" s="21"/>
      <c r="NXU109" s="19"/>
      <c r="NXV109" s="20"/>
      <c r="NXW109" s="21"/>
      <c r="NXX109" s="185"/>
      <c r="NXY109" s="21"/>
      <c r="NXZ109" s="136"/>
      <c r="NYA109" s="19"/>
      <c r="NYB109" s="20"/>
      <c r="NYC109" s="21"/>
      <c r="NYD109" s="185"/>
      <c r="NYE109" s="21"/>
      <c r="NYF109" s="19"/>
      <c r="NYG109" s="20"/>
      <c r="NYH109" s="21"/>
      <c r="NYI109" s="185"/>
      <c r="NYJ109" s="21"/>
      <c r="NYK109" s="136"/>
      <c r="NYL109" s="19"/>
      <c r="NYM109" s="20"/>
      <c r="NYN109" s="21"/>
      <c r="NYO109" s="185"/>
      <c r="NYP109" s="21"/>
      <c r="NYQ109" s="19"/>
      <c r="NYR109" s="20"/>
      <c r="NYS109" s="21"/>
      <c r="NYT109" s="185"/>
      <c r="NYU109" s="21"/>
      <c r="NYV109" s="136"/>
      <c r="NYW109" s="19"/>
      <c r="NYX109" s="20"/>
      <c r="NYY109" s="21"/>
      <c r="NYZ109" s="185"/>
      <c r="NZA109" s="21"/>
      <c r="NZB109" s="19"/>
      <c r="NZC109" s="20"/>
      <c r="NZD109" s="21"/>
      <c r="NZE109" s="185"/>
      <c r="NZF109" s="21"/>
      <c r="NZG109" s="136"/>
      <c r="NZH109" s="19"/>
      <c r="NZI109" s="20"/>
      <c r="NZJ109" s="21"/>
      <c r="NZK109" s="185"/>
      <c r="NZL109" s="21"/>
      <c r="NZM109" s="19"/>
      <c r="NZN109" s="20"/>
      <c r="NZO109" s="21"/>
      <c r="NZP109" s="185"/>
      <c r="NZQ109" s="21"/>
      <c r="NZR109" s="136"/>
      <c r="NZS109" s="19"/>
      <c r="NZT109" s="20"/>
      <c r="NZU109" s="21"/>
      <c r="NZV109" s="185"/>
      <c r="NZW109" s="21"/>
      <c r="NZX109" s="19"/>
      <c r="NZY109" s="20"/>
      <c r="NZZ109" s="21"/>
      <c r="OAA109" s="185"/>
      <c r="OAB109" s="21"/>
      <c r="OAC109" s="136"/>
      <c r="OAD109" s="19"/>
      <c r="OAE109" s="20"/>
      <c r="OAF109" s="21"/>
      <c r="OAG109" s="185"/>
      <c r="OAH109" s="21"/>
      <c r="OAI109" s="19"/>
      <c r="OAJ109" s="20"/>
      <c r="OAK109" s="21"/>
      <c r="OAL109" s="185"/>
      <c r="OAM109" s="21"/>
      <c r="OAN109" s="136"/>
      <c r="OAO109" s="19"/>
      <c r="OAP109" s="20"/>
      <c r="OAQ109" s="21"/>
      <c r="OAR109" s="185"/>
      <c r="OAS109" s="21"/>
      <c r="OAT109" s="19"/>
      <c r="OAU109" s="20"/>
      <c r="OAV109" s="21"/>
      <c r="OAW109" s="185"/>
      <c r="OAX109" s="21"/>
      <c r="OAY109" s="136"/>
      <c r="OAZ109" s="19"/>
      <c r="OBA109" s="20"/>
      <c r="OBB109" s="21"/>
      <c r="OBC109" s="185"/>
      <c r="OBD109" s="21"/>
      <c r="OBE109" s="19"/>
      <c r="OBF109" s="20"/>
      <c r="OBG109" s="21"/>
      <c r="OBH109" s="185"/>
      <c r="OBI109" s="21"/>
      <c r="OBJ109" s="136"/>
      <c r="OBK109" s="19"/>
      <c r="OBL109" s="20"/>
      <c r="OBM109" s="21"/>
      <c r="OBN109" s="185"/>
      <c r="OBO109" s="21"/>
      <c r="OBP109" s="19"/>
      <c r="OBQ109" s="20"/>
      <c r="OBR109" s="21"/>
      <c r="OBS109" s="185"/>
      <c r="OBT109" s="21"/>
      <c r="OBU109" s="136"/>
      <c r="OBV109" s="19"/>
      <c r="OBW109" s="20"/>
      <c r="OBX109" s="21"/>
      <c r="OBY109" s="185"/>
      <c r="OBZ109" s="21"/>
      <c r="OCA109" s="19"/>
      <c r="OCB109" s="20"/>
      <c r="OCC109" s="21"/>
      <c r="OCD109" s="185"/>
      <c r="OCE109" s="21"/>
      <c r="OCF109" s="136"/>
      <c r="OCG109" s="19"/>
      <c r="OCH109" s="20"/>
      <c r="OCI109" s="21"/>
      <c r="OCJ109" s="185"/>
      <c r="OCK109" s="21"/>
      <c r="OCL109" s="19"/>
      <c r="OCM109" s="20"/>
      <c r="OCN109" s="21"/>
      <c r="OCO109" s="185"/>
      <c r="OCP109" s="21"/>
      <c r="OCQ109" s="136"/>
      <c r="OCR109" s="19"/>
      <c r="OCS109" s="20"/>
      <c r="OCT109" s="21"/>
      <c r="OCU109" s="185"/>
      <c r="OCV109" s="21"/>
      <c r="OCW109" s="19"/>
      <c r="OCX109" s="20"/>
      <c r="OCY109" s="21"/>
      <c r="OCZ109" s="185"/>
      <c r="ODA109" s="21"/>
      <c r="ODB109" s="136"/>
      <c r="ODC109" s="19"/>
      <c r="ODD109" s="20"/>
      <c r="ODE109" s="21"/>
      <c r="ODF109" s="185"/>
      <c r="ODG109" s="21"/>
      <c r="ODH109" s="19"/>
      <c r="ODI109" s="20"/>
      <c r="ODJ109" s="21"/>
      <c r="ODK109" s="185"/>
      <c r="ODL109" s="21"/>
      <c r="ODM109" s="136"/>
      <c r="ODN109" s="19"/>
      <c r="ODO109" s="20"/>
      <c r="ODP109" s="21"/>
      <c r="ODQ109" s="185"/>
      <c r="ODR109" s="21"/>
      <c r="ODS109" s="19"/>
      <c r="ODT109" s="20"/>
      <c r="ODU109" s="21"/>
      <c r="ODV109" s="185"/>
      <c r="ODW109" s="21"/>
      <c r="ODX109" s="136"/>
      <c r="ODY109" s="19"/>
      <c r="ODZ109" s="20"/>
      <c r="OEA109" s="21"/>
      <c r="OEB109" s="185"/>
      <c r="OEC109" s="21"/>
      <c r="OED109" s="19"/>
      <c r="OEE109" s="20"/>
      <c r="OEF109" s="21"/>
      <c r="OEG109" s="185"/>
      <c r="OEH109" s="21"/>
      <c r="OEI109" s="136"/>
      <c r="OEJ109" s="19"/>
      <c r="OEK109" s="20"/>
      <c r="OEL109" s="21"/>
      <c r="OEM109" s="185"/>
      <c r="OEN109" s="21"/>
      <c r="OEO109" s="19"/>
      <c r="OEP109" s="20"/>
      <c r="OEQ109" s="21"/>
      <c r="OER109" s="185"/>
      <c r="OES109" s="21"/>
      <c r="OET109" s="136"/>
      <c r="OEU109" s="19"/>
      <c r="OEV109" s="20"/>
      <c r="OEW109" s="21"/>
      <c r="OEX109" s="185"/>
      <c r="OEY109" s="21"/>
      <c r="OEZ109" s="19"/>
      <c r="OFA109" s="20"/>
      <c r="OFB109" s="21"/>
      <c r="OFC109" s="185"/>
      <c r="OFD109" s="21"/>
      <c r="OFE109" s="136"/>
      <c r="OFF109" s="19"/>
      <c r="OFG109" s="20"/>
      <c r="OFH109" s="21"/>
      <c r="OFI109" s="185"/>
      <c r="OFJ109" s="21"/>
      <c r="OFK109" s="19"/>
      <c r="OFL109" s="20"/>
      <c r="OFM109" s="21"/>
      <c r="OFN109" s="185"/>
      <c r="OFO109" s="21"/>
      <c r="OFP109" s="136"/>
      <c r="OFQ109" s="19"/>
      <c r="OFR109" s="20"/>
      <c r="OFS109" s="21"/>
      <c r="OFT109" s="185"/>
      <c r="OFU109" s="21"/>
      <c r="OFV109" s="19"/>
      <c r="OFW109" s="20"/>
      <c r="OFX109" s="21"/>
      <c r="OFY109" s="185"/>
      <c r="OFZ109" s="21"/>
      <c r="OGA109" s="136"/>
      <c r="OGB109" s="19"/>
      <c r="OGC109" s="20"/>
      <c r="OGD109" s="21"/>
      <c r="OGE109" s="185"/>
      <c r="OGF109" s="21"/>
      <c r="OGG109" s="19"/>
      <c r="OGH109" s="20"/>
      <c r="OGI109" s="21"/>
      <c r="OGJ109" s="185"/>
      <c r="OGK109" s="21"/>
      <c r="OGL109" s="136"/>
      <c r="OGM109" s="19"/>
      <c r="OGN109" s="20"/>
      <c r="OGO109" s="21"/>
      <c r="OGP109" s="185"/>
      <c r="OGQ109" s="21"/>
      <c r="OGR109" s="19"/>
      <c r="OGS109" s="20"/>
      <c r="OGT109" s="21"/>
      <c r="OGU109" s="185"/>
      <c r="OGV109" s="21"/>
      <c r="OGW109" s="136"/>
      <c r="OGX109" s="19"/>
      <c r="OGY109" s="20"/>
      <c r="OGZ109" s="21"/>
      <c r="OHA109" s="185"/>
      <c r="OHB109" s="21"/>
      <c r="OHC109" s="19"/>
      <c r="OHD109" s="20"/>
      <c r="OHE109" s="21"/>
      <c r="OHF109" s="185"/>
      <c r="OHG109" s="21"/>
      <c r="OHH109" s="136"/>
      <c r="OHI109" s="19"/>
      <c r="OHJ109" s="20"/>
      <c r="OHK109" s="21"/>
      <c r="OHL109" s="185"/>
      <c r="OHM109" s="21"/>
      <c r="OHN109" s="19"/>
      <c r="OHO109" s="20"/>
      <c r="OHP109" s="21"/>
      <c r="OHQ109" s="185"/>
      <c r="OHR109" s="21"/>
      <c r="OHS109" s="136"/>
      <c r="OHT109" s="19"/>
      <c r="OHU109" s="20"/>
      <c r="OHV109" s="21"/>
      <c r="OHW109" s="185"/>
      <c r="OHX109" s="21"/>
      <c r="OHY109" s="19"/>
      <c r="OHZ109" s="20"/>
      <c r="OIA109" s="21"/>
      <c r="OIB109" s="185"/>
      <c r="OIC109" s="21"/>
      <c r="OID109" s="136"/>
      <c r="OIE109" s="19"/>
      <c r="OIF109" s="20"/>
      <c r="OIG109" s="21"/>
      <c r="OIH109" s="185"/>
      <c r="OII109" s="21"/>
      <c r="OIJ109" s="19"/>
      <c r="OIK109" s="20"/>
      <c r="OIL109" s="21"/>
      <c r="OIM109" s="185"/>
      <c r="OIN109" s="21"/>
      <c r="OIO109" s="136"/>
      <c r="OIP109" s="19"/>
      <c r="OIQ109" s="20"/>
      <c r="OIR109" s="21"/>
      <c r="OIS109" s="185"/>
      <c r="OIT109" s="21"/>
      <c r="OIU109" s="19"/>
      <c r="OIV109" s="20"/>
      <c r="OIW109" s="21"/>
      <c r="OIX109" s="185"/>
      <c r="OIY109" s="21"/>
      <c r="OIZ109" s="136"/>
      <c r="OJA109" s="19"/>
      <c r="OJB109" s="20"/>
      <c r="OJC109" s="21"/>
      <c r="OJD109" s="185"/>
      <c r="OJE109" s="21"/>
      <c r="OJF109" s="19"/>
      <c r="OJG109" s="20"/>
      <c r="OJH109" s="21"/>
      <c r="OJI109" s="185"/>
      <c r="OJJ109" s="21"/>
      <c r="OJK109" s="136"/>
      <c r="OJL109" s="19"/>
      <c r="OJM109" s="20"/>
      <c r="OJN109" s="21"/>
      <c r="OJO109" s="185"/>
      <c r="OJP109" s="21"/>
      <c r="OJQ109" s="19"/>
      <c r="OJR109" s="20"/>
      <c r="OJS109" s="21"/>
      <c r="OJT109" s="185"/>
      <c r="OJU109" s="21"/>
      <c r="OJV109" s="136"/>
      <c r="OJW109" s="19"/>
      <c r="OJX109" s="20"/>
      <c r="OJY109" s="21"/>
      <c r="OJZ109" s="185"/>
      <c r="OKA109" s="21"/>
      <c r="OKB109" s="19"/>
      <c r="OKC109" s="20"/>
      <c r="OKD109" s="21"/>
      <c r="OKE109" s="185"/>
      <c r="OKF109" s="21"/>
      <c r="OKG109" s="136"/>
      <c r="OKH109" s="19"/>
      <c r="OKI109" s="20"/>
      <c r="OKJ109" s="21"/>
      <c r="OKK109" s="185"/>
      <c r="OKL109" s="21"/>
      <c r="OKM109" s="19"/>
      <c r="OKN109" s="20"/>
      <c r="OKO109" s="21"/>
      <c r="OKP109" s="185"/>
      <c r="OKQ109" s="21"/>
      <c r="OKR109" s="136"/>
      <c r="OKS109" s="19"/>
      <c r="OKT109" s="20"/>
      <c r="OKU109" s="21"/>
      <c r="OKV109" s="185"/>
      <c r="OKW109" s="21"/>
      <c r="OKX109" s="19"/>
      <c r="OKY109" s="20"/>
      <c r="OKZ109" s="21"/>
      <c r="OLA109" s="185"/>
      <c r="OLB109" s="21"/>
      <c r="OLC109" s="136"/>
      <c r="OLD109" s="19"/>
      <c r="OLE109" s="20"/>
      <c r="OLF109" s="21"/>
      <c r="OLG109" s="185"/>
      <c r="OLH109" s="21"/>
      <c r="OLI109" s="19"/>
      <c r="OLJ109" s="20"/>
      <c r="OLK109" s="21"/>
      <c r="OLL109" s="185"/>
      <c r="OLM109" s="21"/>
      <c r="OLN109" s="136"/>
      <c r="OLO109" s="19"/>
      <c r="OLP109" s="20"/>
      <c r="OLQ109" s="21"/>
      <c r="OLR109" s="185"/>
      <c r="OLS109" s="21"/>
      <c r="OLT109" s="19"/>
      <c r="OLU109" s="20"/>
      <c r="OLV109" s="21"/>
      <c r="OLW109" s="185"/>
      <c r="OLX109" s="21"/>
      <c r="OLY109" s="136"/>
      <c r="OLZ109" s="19"/>
      <c r="OMA109" s="20"/>
      <c r="OMB109" s="21"/>
      <c r="OMC109" s="185"/>
      <c r="OMD109" s="21"/>
      <c r="OME109" s="19"/>
      <c r="OMF109" s="20"/>
      <c r="OMG109" s="21"/>
      <c r="OMH109" s="185"/>
      <c r="OMI109" s="21"/>
      <c r="OMJ109" s="136"/>
      <c r="OMK109" s="19"/>
      <c r="OML109" s="20"/>
      <c r="OMM109" s="21"/>
      <c r="OMN109" s="185"/>
      <c r="OMO109" s="21"/>
      <c r="OMP109" s="19"/>
      <c r="OMQ109" s="20"/>
      <c r="OMR109" s="21"/>
      <c r="OMS109" s="185"/>
      <c r="OMT109" s="21"/>
      <c r="OMU109" s="136"/>
      <c r="OMV109" s="19"/>
      <c r="OMW109" s="20"/>
      <c r="OMX109" s="21"/>
      <c r="OMY109" s="185"/>
      <c r="OMZ109" s="21"/>
      <c r="ONA109" s="19"/>
      <c r="ONB109" s="20"/>
      <c r="ONC109" s="21"/>
      <c r="OND109" s="185"/>
      <c r="ONE109" s="21"/>
      <c r="ONF109" s="136"/>
      <c r="ONG109" s="19"/>
      <c r="ONH109" s="20"/>
      <c r="ONI109" s="21"/>
      <c r="ONJ109" s="185"/>
      <c r="ONK109" s="21"/>
      <c r="ONL109" s="19"/>
      <c r="ONM109" s="20"/>
      <c r="ONN109" s="21"/>
      <c r="ONO109" s="185"/>
      <c r="ONP109" s="21"/>
      <c r="ONQ109" s="136"/>
      <c r="ONR109" s="19"/>
      <c r="ONS109" s="20"/>
      <c r="ONT109" s="21"/>
      <c r="ONU109" s="185"/>
      <c r="ONV109" s="21"/>
      <c r="ONW109" s="19"/>
      <c r="ONX109" s="20"/>
      <c r="ONY109" s="21"/>
      <c r="ONZ109" s="185"/>
      <c r="OOA109" s="21"/>
      <c r="OOB109" s="136"/>
      <c r="OOC109" s="19"/>
      <c r="OOD109" s="20"/>
      <c r="OOE109" s="21"/>
      <c r="OOF109" s="185"/>
      <c r="OOG109" s="21"/>
      <c r="OOH109" s="19"/>
      <c r="OOI109" s="20"/>
      <c r="OOJ109" s="21"/>
      <c r="OOK109" s="185"/>
      <c r="OOL109" s="21"/>
      <c r="OOM109" s="136"/>
      <c r="OON109" s="19"/>
      <c r="OOO109" s="20"/>
      <c r="OOP109" s="21"/>
      <c r="OOQ109" s="185"/>
      <c r="OOR109" s="21"/>
      <c r="OOS109" s="19"/>
      <c r="OOT109" s="20"/>
      <c r="OOU109" s="21"/>
      <c r="OOV109" s="185"/>
      <c r="OOW109" s="21"/>
      <c r="OOX109" s="136"/>
      <c r="OOY109" s="19"/>
      <c r="OOZ109" s="20"/>
      <c r="OPA109" s="21"/>
      <c r="OPB109" s="185"/>
      <c r="OPC109" s="21"/>
      <c r="OPD109" s="19"/>
      <c r="OPE109" s="20"/>
      <c r="OPF109" s="21"/>
      <c r="OPG109" s="185"/>
      <c r="OPH109" s="21"/>
      <c r="OPI109" s="136"/>
      <c r="OPJ109" s="19"/>
      <c r="OPK109" s="20"/>
      <c r="OPL109" s="21"/>
      <c r="OPM109" s="185"/>
      <c r="OPN109" s="21"/>
      <c r="OPO109" s="19"/>
      <c r="OPP109" s="20"/>
      <c r="OPQ109" s="21"/>
      <c r="OPR109" s="185"/>
      <c r="OPS109" s="21"/>
      <c r="OPT109" s="136"/>
      <c r="OPU109" s="19"/>
      <c r="OPV109" s="20"/>
      <c r="OPW109" s="21"/>
      <c r="OPX109" s="185"/>
      <c r="OPY109" s="21"/>
      <c r="OPZ109" s="19"/>
      <c r="OQA109" s="20"/>
      <c r="OQB109" s="21"/>
      <c r="OQC109" s="185"/>
      <c r="OQD109" s="21"/>
      <c r="OQE109" s="136"/>
      <c r="OQF109" s="19"/>
      <c r="OQG109" s="20"/>
      <c r="OQH109" s="21"/>
      <c r="OQI109" s="185"/>
      <c r="OQJ109" s="21"/>
      <c r="OQK109" s="19"/>
      <c r="OQL109" s="20"/>
      <c r="OQM109" s="21"/>
      <c r="OQN109" s="185"/>
      <c r="OQO109" s="21"/>
      <c r="OQP109" s="136"/>
      <c r="OQQ109" s="19"/>
      <c r="OQR109" s="20"/>
      <c r="OQS109" s="21"/>
      <c r="OQT109" s="185"/>
      <c r="OQU109" s="21"/>
      <c r="OQV109" s="19"/>
      <c r="OQW109" s="20"/>
      <c r="OQX109" s="21"/>
      <c r="OQY109" s="185"/>
      <c r="OQZ109" s="21"/>
      <c r="ORA109" s="136"/>
      <c r="ORB109" s="19"/>
      <c r="ORC109" s="20"/>
      <c r="ORD109" s="21"/>
      <c r="ORE109" s="185"/>
      <c r="ORF109" s="21"/>
      <c r="ORG109" s="19"/>
      <c r="ORH109" s="20"/>
      <c r="ORI109" s="21"/>
      <c r="ORJ109" s="185"/>
      <c r="ORK109" s="21"/>
      <c r="ORL109" s="136"/>
      <c r="ORM109" s="19"/>
      <c r="ORN109" s="20"/>
      <c r="ORO109" s="21"/>
      <c r="ORP109" s="185"/>
      <c r="ORQ109" s="21"/>
      <c r="ORR109" s="19"/>
      <c r="ORS109" s="20"/>
      <c r="ORT109" s="21"/>
      <c r="ORU109" s="185"/>
      <c r="ORV109" s="21"/>
      <c r="ORW109" s="136"/>
      <c r="ORX109" s="19"/>
      <c r="ORY109" s="20"/>
      <c r="ORZ109" s="21"/>
      <c r="OSA109" s="185"/>
      <c r="OSB109" s="21"/>
      <c r="OSC109" s="19"/>
      <c r="OSD109" s="20"/>
      <c r="OSE109" s="21"/>
      <c r="OSF109" s="185"/>
      <c r="OSG109" s="21"/>
      <c r="OSH109" s="136"/>
      <c r="OSI109" s="19"/>
      <c r="OSJ109" s="20"/>
      <c r="OSK109" s="21"/>
      <c r="OSL109" s="185"/>
      <c r="OSM109" s="21"/>
      <c r="OSN109" s="19"/>
      <c r="OSO109" s="20"/>
      <c r="OSP109" s="21"/>
      <c r="OSQ109" s="185"/>
      <c r="OSR109" s="21"/>
      <c r="OSS109" s="136"/>
      <c r="OST109" s="19"/>
      <c r="OSU109" s="20"/>
      <c r="OSV109" s="21"/>
      <c r="OSW109" s="185"/>
      <c r="OSX109" s="21"/>
      <c r="OSY109" s="19"/>
      <c r="OSZ109" s="20"/>
      <c r="OTA109" s="21"/>
      <c r="OTB109" s="185"/>
      <c r="OTC109" s="21"/>
      <c r="OTD109" s="136"/>
      <c r="OTE109" s="19"/>
      <c r="OTF109" s="20"/>
      <c r="OTG109" s="21"/>
      <c r="OTH109" s="185"/>
      <c r="OTI109" s="21"/>
      <c r="OTJ109" s="19"/>
      <c r="OTK109" s="20"/>
      <c r="OTL109" s="21"/>
      <c r="OTM109" s="185"/>
      <c r="OTN109" s="21"/>
      <c r="OTO109" s="136"/>
      <c r="OTP109" s="19"/>
      <c r="OTQ109" s="20"/>
      <c r="OTR109" s="21"/>
      <c r="OTS109" s="185"/>
      <c r="OTT109" s="21"/>
      <c r="OTU109" s="19"/>
      <c r="OTV109" s="20"/>
      <c r="OTW109" s="21"/>
      <c r="OTX109" s="185"/>
      <c r="OTY109" s="21"/>
      <c r="OTZ109" s="136"/>
      <c r="OUA109" s="19"/>
      <c r="OUB109" s="20"/>
      <c r="OUC109" s="21"/>
      <c r="OUD109" s="185"/>
      <c r="OUE109" s="21"/>
      <c r="OUF109" s="19"/>
      <c r="OUG109" s="20"/>
      <c r="OUH109" s="21"/>
      <c r="OUI109" s="185"/>
      <c r="OUJ109" s="21"/>
      <c r="OUK109" s="136"/>
      <c r="OUL109" s="19"/>
      <c r="OUM109" s="20"/>
      <c r="OUN109" s="21"/>
      <c r="OUO109" s="185"/>
      <c r="OUP109" s="21"/>
      <c r="OUQ109" s="19"/>
      <c r="OUR109" s="20"/>
      <c r="OUS109" s="21"/>
      <c r="OUT109" s="185"/>
      <c r="OUU109" s="21"/>
      <c r="OUV109" s="136"/>
      <c r="OUW109" s="19"/>
      <c r="OUX109" s="20"/>
      <c r="OUY109" s="21"/>
      <c r="OUZ109" s="185"/>
      <c r="OVA109" s="21"/>
      <c r="OVB109" s="19"/>
      <c r="OVC109" s="20"/>
      <c r="OVD109" s="21"/>
      <c r="OVE109" s="185"/>
      <c r="OVF109" s="21"/>
      <c r="OVG109" s="136"/>
      <c r="OVH109" s="19"/>
      <c r="OVI109" s="20"/>
      <c r="OVJ109" s="21"/>
      <c r="OVK109" s="185"/>
      <c r="OVL109" s="21"/>
      <c r="OVM109" s="19"/>
      <c r="OVN109" s="20"/>
      <c r="OVO109" s="21"/>
      <c r="OVP109" s="185"/>
      <c r="OVQ109" s="21"/>
      <c r="OVR109" s="136"/>
      <c r="OVS109" s="19"/>
      <c r="OVT109" s="20"/>
      <c r="OVU109" s="21"/>
      <c r="OVV109" s="185"/>
      <c r="OVW109" s="21"/>
      <c r="OVX109" s="19"/>
      <c r="OVY109" s="20"/>
      <c r="OVZ109" s="21"/>
      <c r="OWA109" s="185"/>
      <c r="OWB109" s="21"/>
      <c r="OWC109" s="136"/>
      <c r="OWD109" s="19"/>
      <c r="OWE109" s="20"/>
      <c r="OWF109" s="21"/>
      <c r="OWG109" s="185"/>
      <c r="OWH109" s="21"/>
      <c r="OWI109" s="19"/>
      <c r="OWJ109" s="20"/>
      <c r="OWK109" s="21"/>
      <c r="OWL109" s="185"/>
      <c r="OWM109" s="21"/>
      <c r="OWN109" s="136"/>
      <c r="OWO109" s="19"/>
      <c r="OWP109" s="20"/>
      <c r="OWQ109" s="21"/>
      <c r="OWR109" s="185"/>
      <c r="OWS109" s="21"/>
      <c r="OWT109" s="19"/>
      <c r="OWU109" s="20"/>
      <c r="OWV109" s="21"/>
      <c r="OWW109" s="185"/>
      <c r="OWX109" s="21"/>
      <c r="OWY109" s="136"/>
      <c r="OWZ109" s="19"/>
      <c r="OXA109" s="20"/>
      <c r="OXB109" s="21"/>
      <c r="OXC109" s="185"/>
      <c r="OXD109" s="21"/>
      <c r="OXE109" s="19"/>
      <c r="OXF109" s="20"/>
      <c r="OXG109" s="21"/>
      <c r="OXH109" s="185"/>
      <c r="OXI109" s="21"/>
      <c r="OXJ109" s="136"/>
      <c r="OXK109" s="19"/>
      <c r="OXL109" s="20"/>
      <c r="OXM109" s="21"/>
      <c r="OXN109" s="185"/>
      <c r="OXO109" s="21"/>
      <c r="OXP109" s="19"/>
      <c r="OXQ109" s="20"/>
      <c r="OXR109" s="21"/>
      <c r="OXS109" s="185"/>
      <c r="OXT109" s="21"/>
      <c r="OXU109" s="136"/>
      <c r="OXV109" s="19"/>
      <c r="OXW109" s="20"/>
      <c r="OXX109" s="21"/>
      <c r="OXY109" s="185"/>
      <c r="OXZ109" s="21"/>
      <c r="OYA109" s="19"/>
      <c r="OYB109" s="20"/>
      <c r="OYC109" s="21"/>
      <c r="OYD109" s="185"/>
      <c r="OYE109" s="21"/>
      <c r="OYF109" s="136"/>
      <c r="OYG109" s="19"/>
      <c r="OYH109" s="20"/>
      <c r="OYI109" s="21"/>
      <c r="OYJ109" s="185"/>
      <c r="OYK109" s="21"/>
      <c r="OYL109" s="19"/>
      <c r="OYM109" s="20"/>
      <c r="OYN109" s="21"/>
      <c r="OYO109" s="185"/>
      <c r="OYP109" s="21"/>
      <c r="OYQ109" s="136"/>
      <c r="OYR109" s="19"/>
      <c r="OYS109" s="20"/>
      <c r="OYT109" s="21"/>
      <c r="OYU109" s="185"/>
      <c r="OYV109" s="21"/>
      <c r="OYW109" s="19"/>
      <c r="OYX109" s="20"/>
      <c r="OYY109" s="21"/>
      <c r="OYZ109" s="185"/>
      <c r="OZA109" s="21"/>
      <c r="OZB109" s="136"/>
      <c r="OZC109" s="19"/>
      <c r="OZD109" s="20"/>
      <c r="OZE109" s="21"/>
      <c r="OZF109" s="185"/>
      <c r="OZG109" s="21"/>
      <c r="OZH109" s="19"/>
      <c r="OZI109" s="20"/>
      <c r="OZJ109" s="21"/>
      <c r="OZK109" s="185"/>
      <c r="OZL109" s="21"/>
      <c r="OZM109" s="136"/>
      <c r="OZN109" s="19"/>
      <c r="OZO109" s="20"/>
      <c r="OZP109" s="21"/>
      <c r="OZQ109" s="185"/>
      <c r="OZR109" s="21"/>
      <c r="OZS109" s="19"/>
      <c r="OZT109" s="20"/>
      <c r="OZU109" s="21"/>
      <c r="OZV109" s="185"/>
      <c r="OZW109" s="21"/>
      <c r="OZX109" s="136"/>
      <c r="OZY109" s="19"/>
      <c r="OZZ109" s="20"/>
      <c r="PAA109" s="21"/>
      <c r="PAB109" s="185"/>
      <c r="PAC109" s="21"/>
      <c r="PAD109" s="19"/>
      <c r="PAE109" s="20"/>
      <c r="PAF109" s="21"/>
      <c r="PAG109" s="185"/>
      <c r="PAH109" s="21"/>
      <c r="PAI109" s="136"/>
      <c r="PAJ109" s="19"/>
      <c r="PAK109" s="20"/>
      <c r="PAL109" s="21"/>
      <c r="PAM109" s="185"/>
      <c r="PAN109" s="21"/>
      <c r="PAO109" s="19"/>
      <c r="PAP109" s="20"/>
      <c r="PAQ109" s="21"/>
      <c r="PAR109" s="185"/>
      <c r="PAS109" s="21"/>
      <c r="PAT109" s="136"/>
      <c r="PAU109" s="19"/>
      <c r="PAV109" s="20"/>
      <c r="PAW109" s="21"/>
      <c r="PAX109" s="185"/>
      <c r="PAY109" s="21"/>
      <c r="PAZ109" s="19"/>
      <c r="PBA109" s="20"/>
      <c r="PBB109" s="21"/>
      <c r="PBC109" s="185"/>
      <c r="PBD109" s="21"/>
      <c r="PBE109" s="136"/>
      <c r="PBF109" s="19"/>
      <c r="PBG109" s="20"/>
      <c r="PBH109" s="21"/>
      <c r="PBI109" s="185"/>
      <c r="PBJ109" s="21"/>
      <c r="PBK109" s="19"/>
      <c r="PBL109" s="20"/>
      <c r="PBM109" s="21"/>
      <c r="PBN109" s="185"/>
      <c r="PBO109" s="21"/>
      <c r="PBP109" s="136"/>
      <c r="PBQ109" s="19"/>
      <c r="PBR109" s="20"/>
      <c r="PBS109" s="21"/>
      <c r="PBT109" s="185"/>
      <c r="PBU109" s="21"/>
      <c r="PBV109" s="19"/>
      <c r="PBW109" s="20"/>
      <c r="PBX109" s="21"/>
      <c r="PBY109" s="185"/>
      <c r="PBZ109" s="21"/>
      <c r="PCA109" s="136"/>
      <c r="PCB109" s="19"/>
      <c r="PCC109" s="20"/>
      <c r="PCD109" s="21"/>
      <c r="PCE109" s="185"/>
      <c r="PCF109" s="21"/>
      <c r="PCG109" s="19"/>
      <c r="PCH109" s="20"/>
      <c r="PCI109" s="21"/>
      <c r="PCJ109" s="185"/>
      <c r="PCK109" s="21"/>
      <c r="PCL109" s="136"/>
      <c r="PCM109" s="19"/>
      <c r="PCN109" s="20"/>
      <c r="PCO109" s="21"/>
      <c r="PCP109" s="185"/>
      <c r="PCQ109" s="21"/>
      <c r="PCR109" s="19"/>
      <c r="PCS109" s="20"/>
      <c r="PCT109" s="21"/>
      <c r="PCU109" s="185"/>
      <c r="PCV109" s="21"/>
      <c r="PCW109" s="136"/>
      <c r="PCX109" s="19"/>
      <c r="PCY109" s="20"/>
      <c r="PCZ109" s="21"/>
      <c r="PDA109" s="185"/>
      <c r="PDB109" s="21"/>
      <c r="PDC109" s="19"/>
      <c r="PDD109" s="20"/>
      <c r="PDE109" s="21"/>
      <c r="PDF109" s="185"/>
      <c r="PDG109" s="21"/>
      <c r="PDH109" s="136"/>
      <c r="PDI109" s="19"/>
      <c r="PDJ109" s="20"/>
      <c r="PDK109" s="21"/>
      <c r="PDL109" s="185"/>
      <c r="PDM109" s="21"/>
      <c r="PDN109" s="19"/>
      <c r="PDO109" s="20"/>
      <c r="PDP109" s="21"/>
      <c r="PDQ109" s="185"/>
      <c r="PDR109" s="21"/>
      <c r="PDS109" s="136"/>
      <c r="PDT109" s="19"/>
      <c r="PDU109" s="20"/>
      <c r="PDV109" s="21"/>
      <c r="PDW109" s="185"/>
      <c r="PDX109" s="21"/>
      <c r="PDY109" s="19"/>
      <c r="PDZ109" s="20"/>
      <c r="PEA109" s="21"/>
      <c r="PEB109" s="185"/>
      <c r="PEC109" s="21"/>
      <c r="PED109" s="136"/>
      <c r="PEE109" s="19"/>
      <c r="PEF109" s="20"/>
      <c r="PEG109" s="21"/>
      <c r="PEH109" s="185"/>
      <c r="PEI109" s="21"/>
      <c r="PEJ109" s="19"/>
      <c r="PEK109" s="20"/>
      <c r="PEL109" s="21"/>
      <c r="PEM109" s="185"/>
      <c r="PEN109" s="21"/>
      <c r="PEO109" s="136"/>
      <c r="PEP109" s="19"/>
      <c r="PEQ109" s="20"/>
      <c r="PER109" s="21"/>
      <c r="PES109" s="185"/>
      <c r="PET109" s="21"/>
      <c r="PEU109" s="19"/>
      <c r="PEV109" s="20"/>
      <c r="PEW109" s="21"/>
      <c r="PEX109" s="185"/>
      <c r="PEY109" s="21"/>
      <c r="PEZ109" s="136"/>
      <c r="PFA109" s="19"/>
      <c r="PFB109" s="20"/>
      <c r="PFC109" s="21"/>
      <c r="PFD109" s="185"/>
      <c r="PFE109" s="21"/>
      <c r="PFF109" s="19"/>
      <c r="PFG109" s="20"/>
      <c r="PFH109" s="21"/>
      <c r="PFI109" s="185"/>
      <c r="PFJ109" s="21"/>
      <c r="PFK109" s="136"/>
      <c r="PFL109" s="19"/>
      <c r="PFM109" s="20"/>
      <c r="PFN109" s="21"/>
      <c r="PFO109" s="185"/>
      <c r="PFP109" s="21"/>
      <c r="PFQ109" s="19"/>
      <c r="PFR109" s="20"/>
      <c r="PFS109" s="21"/>
      <c r="PFT109" s="185"/>
      <c r="PFU109" s="21"/>
      <c r="PFV109" s="136"/>
      <c r="PFW109" s="19"/>
      <c r="PFX109" s="20"/>
      <c r="PFY109" s="21"/>
      <c r="PFZ109" s="185"/>
      <c r="PGA109" s="21"/>
      <c r="PGB109" s="19"/>
      <c r="PGC109" s="20"/>
      <c r="PGD109" s="21"/>
      <c r="PGE109" s="185"/>
      <c r="PGF109" s="21"/>
      <c r="PGG109" s="136"/>
      <c r="PGH109" s="19"/>
      <c r="PGI109" s="20"/>
      <c r="PGJ109" s="21"/>
      <c r="PGK109" s="185"/>
      <c r="PGL109" s="21"/>
      <c r="PGM109" s="19"/>
      <c r="PGN109" s="20"/>
      <c r="PGO109" s="21"/>
      <c r="PGP109" s="185"/>
      <c r="PGQ109" s="21"/>
      <c r="PGR109" s="136"/>
      <c r="PGS109" s="19"/>
      <c r="PGT109" s="20"/>
      <c r="PGU109" s="21"/>
      <c r="PGV109" s="185"/>
      <c r="PGW109" s="21"/>
      <c r="PGX109" s="19"/>
      <c r="PGY109" s="20"/>
      <c r="PGZ109" s="21"/>
      <c r="PHA109" s="185"/>
      <c r="PHB109" s="21"/>
      <c r="PHC109" s="136"/>
      <c r="PHD109" s="19"/>
      <c r="PHE109" s="20"/>
      <c r="PHF109" s="21"/>
      <c r="PHG109" s="185"/>
      <c r="PHH109" s="21"/>
      <c r="PHI109" s="19"/>
      <c r="PHJ109" s="20"/>
      <c r="PHK109" s="21"/>
      <c r="PHL109" s="185"/>
      <c r="PHM109" s="21"/>
      <c r="PHN109" s="136"/>
      <c r="PHO109" s="19"/>
      <c r="PHP109" s="20"/>
      <c r="PHQ109" s="21"/>
      <c r="PHR109" s="185"/>
      <c r="PHS109" s="21"/>
      <c r="PHT109" s="19"/>
      <c r="PHU109" s="20"/>
      <c r="PHV109" s="21"/>
      <c r="PHW109" s="185"/>
      <c r="PHX109" s="21"/>
      <c r="PHY109" s="136"/>
      <c r="PHZ109" s="19"/>
      <c r="PIA109" s="20"/>
      <c r="PIB109" s="21"/>
      <c r="PIC109" s="185"/>
      <c r="PID109" s="21"/>
      <c r="PIE109" s="19"/>
      <c r="PIF109" s="20"/>
      <c r="PIG109" s="21"/>
      <c r="PIH109" s="185"/>
      <c r="PII109" s="21"/>
      <c r="PIJ109" s="136"/>
      <c r="PIK109" s="19"/>
      <c r="PIL109" s="20"/>
      <c r="PIM109" s="21"/>
      <c r="PIN109" s="185"/>
      <c r="PIO109" s="21"/>
      <c r="PIP109" s="19"/>
      <c r="PIQ109" s="20"/>
      <c r="PIR109" s="21"/>
      <c r="PIS109" s="185"/>
      <c r="PIT109" s="21"/>
      <c r="PIU109" s="136"/>
      <c r="PIV109" s="19"/>
      <c r="PIW109" s="20"/>
      <c r="PIX109" s="21"/>
      <c r="PIY109" s="185"/>
      <c r="PIZ109" s="21"/>
      <c r="PJA109" s="19"/>
      <c r="PJB109" s="20"/>
      <c r="PJC109" s="21"/>
      <c r="PJD109" s="185"/>
      <c r="PJE109" s="21"/>
      <c r="PJF109" s="136"/>
      <c r="PJG109" s="19"/>
      <c r="PJH109" s="20"/>
      <c r="PJI109" s="21"/>
      <c r="PJJ109" s="185"/>
      <c r="PJK109" s="21"/>
      <c r="PJL109" s="19"/>
      <c r="PJM109" s="20"/>
      <c r="PJN109" s="21"/>
      <c r="PJO109" s="185"/>
      <c r="PJP109" s="21"/>
      <c r="PJQ109" s="136"/>
      <c r="PJR109" s="19"/>
      <c r="PJS109" s="20"/>
      <c r="PJT109" s="21"/>
      <c r="PJU109" s="185"/>
      <c r="PJV109" s="21"/>
      <c r="PJW109" s="19"/>
      <c r="PJX109" s="20"/>
      <c r="PJY109" s="21"/>
      <c r="PJZ109" s="185"/>
      <c r="PKA109" s="21"/>
      <c r="PKB109" s="136"/>
      <c r="PKC109" s="19"/>
      <c r="PKD109" s="20"/>
      <c r="PKE109" s="21"/>
      <c r="PKF109" s="185"/>
      <c r="PKG109" s="21"/>
      <c r="PKH109" s="19"/>
      <c r="PKI109" s="20"/>
      <c r="PKJ109" s="21"/>
      <c r="PKK109" s="185"/>
      <c r="PKL109" s="21"/>
      <c r="PKM109" s="136"/>
      <c r="PKN109" s="19"/>
      <c r="PKO109" s="20"/>
      <c r="PKP109" s="21"/>
      <c r="PKQ109" s="185"/>
      <c r="PKR109" s="21"/>
      <c r="PKS109" s="19"/>
      <c r="PKT109" s="20"/>
      <c r="PKU109" s="21"/>
      <c r="PKV109" s="185"/>
      <c r="PKW109" s="21"/>
      <c r="PKX109" s="136"/>
      <c r="PKY109" s="19"/>
      <c r="PKZ109" s="20"/>
      <c r="PLA109" s="21"/>
      <c r="PLB109" s="185"/>
      <c r="PLC109" s="21"/>
      <c r="PLD109" s="19"/>
      <c r="PLE109" s="20"/>
      <c r="PLF109" s="21"/>
      <c r="PLG109" s="185"/>
      <c r="PLH109" s="21"/>
      <c r="PLI109" s="136"/>
      <c r="PLJ109" s="19"/>
      <c r="PLK109" s="20"/>
      <c r="PLL109" s="21"/>
      <c r="PLM109" s="185"/>
      <c r="PLN109" s="21"/>
      <c r="PLO109" s="19"/>
      <c r="PLP109" s="20"/>
      <c r="PLQ109" s="21"/>
      <c r="PLR109" s="185"/>
      <c r="PLS109" s="21"/>
      <c r="PLT109" s="136"/>
      <c r="PLU109" s="19"/>
      <c r="PLV109" s="20"/>
      <c r="PLW109" s="21"/>
      <c r="PLX109" s="185"/>
      <c r="PLY109" s="21"/>
      <c r="PLZ109" s="19"/>
      <c r="PMA109" s="20"/>
      <c r="PMB109" s="21"/>
      <c r="PMC109" s="185"/>
      <c r="PMD109" s="21"/>
      <c r="PME109" s="136"/>
      <c r="PMF109" s="19"/>
      <c r="PMG109" s="20"/>
      <c r="PMH109" s="21"/>
      <c r="PMI109" s="185"/>
      <c r="PMJ109" s="21"/>
      <c r="PMK109" s="19"/>
      <c r="PML109" s="20"/>
      <c r="PMM109" s="21"/>
      <c r="PMN109" s="185"/>
      <c r="PMO109" s="21"/>
      <c r="PMP109" s="136"/>
      <c r="PMQ109" s="19"/>
      <c r="PMR109" s="20"/>
      <c r="PMS109" s="21"/>
      <c r="PMT109" s="185"/>
      <c r="PMU109" s="21"/>
      <c r="PMV109" s="19"/>
      <c r="PMW109" s="20"/>
      <c r="PMX109" s="21"/>
      <c r="PMY109" s="185"/>
      <c r="PMZ109" s="21"/>
      <c r="PNA109" s="136"/>
      <c r="PNB109" s="19"/>
      <c r="PNC109" s="20"/>
      <c r="PND109" s="21"/>
      <c r="PNE109" s="185"/>
      <c r="PNF109" s="21"/>
      <c r="PNG109" s="19"/>
      <c r="PNH109" s="20"/>
      <c r="PNI109" s="21"/>
      <c r="PNJ109" s="185"/>
      <c r="PNK109" s="21"/>
      <c r="PNL109" s="136"/>
      <c r="PNM109" s="19"/>
      <c r="PNN109" s="20"/>
      <c r="PNO109" s="21"/>
      <c r="PNP109" s="185"/>
      <c r="PNQ109" s="21"/>
      <c r="PNR109" s="19"/>
      <c r="PNS109" s="20"/>
      <c r="PNT109" s="21"/>
      <c r="PNU109" s="185"/>
      <c r="PNV109" s="21"/>
      <c r="PNW109" s="136"/>
      <c r="PNX109" s="19"/>
      <c r="PNY109" s="20"/>
      <c r="PNZ109" s="21"/>
      <c r="POA109" s="185"/>
      <c r="POB109" s="21"/>
      <c r="POC109" s="19"/>
      <c r="POD109" s="20"/>
      <c r="POE109" s="21"/>
      <c r="POF109" s="185"/>
      <c r="POG109" s="21"/>
      <c r="POH109" s="136"/>
      <c r="POI109" s="19"/>
      <c r="POJ109" s="20"/>
      <c r="POK109" s="21"/>
      <c r="POL109" s="185"/>
      <c r="POM109" s="21"/>
      <c r="PON109" s="19"/>
      <c r="POO109" s="20"/>
      <c r="POP109" s="21"/>
      <c r="POQ109" s="185"/>
      <c r="POR109" s="21"/>
      <c r="POS109" s="136"/>
      <c r="POT109" s="19"/>
      <c r="POU109" s="20"/>
      <c r="POV109" s="21"/>
      <c r="POW109" s="185"/>
      <c r="POX109" s="21"/>
      <c r="POY109" s="19"/>
      <c r="POZ109" s="20"/>
      <c r="PPA109" s="21"/>
      <c r="PPB109" s="185"/>
      <c r="PPC109" s="21"/>
      <c r="PPD109" s="136"/>
      <c r="PPE109" s="19"/>
      <c r="PPF109" s="20"/>
      <c r="PPG109" s="21"/>
      <c r="PPH109" s="185"/>
      <c r="PPI109" s="21"/>
      <c r="PPJ109" s="19"/>
      <c r="PPK109" s="20"/>
      <c r="PPL109" s="21"/>
      <c r="PPM109" s="185"/>
      <c r="PPN109" s="21"/>
      <c r="PPO109" s="136"/>
      <c r="PPP109" s="19"/>
      <c r="PPQ109" s="20"/>
      <c r="PPR109" s="21"/>
      <c r="PPS109" s="185"/>
      <c r="PPT109" s="21"/>
      <c r="PPU109" s="19"/>
      <c r="PPV109" s="20"/>
      <c r="PPW109" s="21"/>
      <c r="PPX109" s="185"/>
      <c r="PPY109" s="21"/>
      <c r="PPZ109" s="136"/>
      <c r="PQA109" s="19"/>
      <c r="PQB109" s="20"/>
      <c r="PQC109" s="21"/>
      <c r="PQD109" s="185"/>
      <c r="PQE109" s="21"/>
      <c r="PQF109" s="19"/>
      <c r="PQG109" s="20"/>
      <c r="PQH109" s="21"/>
      <c r="PQI109" s="185"/>
      <c r="PQJ109" s="21"/>
      <c r="PQK109" s="136"/>
      <c r="PQL109" s="19"/>
      <c r="PQM109" s="20"/>
      <c r="PQN109" s="21"/>
      <c r="PQO109" s="185"/>
      <c r="PQP109" s="21"/>
      <c r="PQQ109" s="19"/>
      <c r="PQR109" s="20"/>
      <c r="PQS109" s="21"/>
      <c r="PQT109" s="185"/>
      <c r="PQU109" s="21"/>
      <c r="PQV109" s="136"/>
      <c r="PQW109" s="19"/>
      <c r="PQX109" s="20"/>
      <c r="PQY109" s="21"/>
      <c r="PQZ109" s="185"/>
      <c r="PRA109" s="21"/>
      <c r="PRB109" s="19"/>
      <c r="PRC109" s="20"/>
      <c r="PRD109" s="21"/>
      <c r="PRE109" s="185"/>
      <c r="PRF109" s="21"/>
      <c r="PRG109" s="136"/>
      <c r="PRH109" s="19"/>
      <c r="PRI109" s="20"/>
      <c r="PRJ109" s="21"/>
      <c r="PRK109" s="185"/>
      <c r="PRL109" s="21"/>
      <c r="PRM109" s="19"/>
      <c r="PRN109" s="20"/>
      <c r="PRO109" s="21"/>
      <c r="PRP109" s="185"/>
      <c r="PRQ109" s="21"/>
      <c r="PRR109" s="136"/>
      <c r="PRS109" s="19"/>
      <c r="PRT109" s="20"/>
      <c r="PRU109" s="21"/>
      <c r="PRV109" s="185"/>
      <c r="PRW109" s="21"/>
      <c r="PRX109" s="19"/>
      <c r="PRY109" s="20"/>
      <c r="PRZ109" s="21"/>
      <c r="PSA109" s="185"/>
      <c r="PSB109" s="21"/>
      <c r="PSC109" s="136"/>
      <c r="PSD109" s="19"/>
      <c r="PSE109" s="20"/>
      <c r="PSF109" s="21"/>
      <c r="PSG109" s="185"/>
      <c r="PSH109" s="21"/>
      <c r="PSI109" s="19"/>
      <c r="PSJ109" s="20"/>
      <c r="PSK109" s="21"/>
      <c r="PSL109" s="185"/>
      <c r="PSM109" s="21"/>
      <c r="PSN109" s="136"/>
      <c r="PSO109" s="19"/>
      <c r="PSP109" s="20"/>
      <c r="PSQ109" s="21"/>
      <c r="PSR109" s="185"/>
      <c r="PSS109" s="21"/>
      <c r="PST109" s="19"/>
      <c r="PSU109" s="20"/>
      <c r="PSV109" s="21"/>
      <c r="PSW109" s="185"/>
      <c r="PSX109" s="21"/>
      <c r="PSY109" s="136"/>
      <c r="PSZ109" s="19"/>
      <c r="PTA109" s="20"/>
      <c r="PTB109" s="21"/>
      <c r="PTC109" s="185"/>
      <c r="PTD109" s="21"/>
      <c r="PTE109" s="19"/>
      <c r="PTF109" s="20"/>
      <c r="PTG109" s="21"/>
      <c r="PTH109" s="185"/>
      <c r="PTI109" s="21"/>
      <c r="PTJ109" s="136"/>
      <c r="PTK109" s="19"/>
      <c r="PTL109" s="20"/>
      <c r="PTM109" s="21"/>
      <c r="PTN109" s="185"/>
      <c r="PTO109" s="21"/>
      <c r="PTP109" s="19"/>
      <c r="PTQ109" s="20"/>
      <c r="PTR109" s="21"/>
      <c r="PTS109" s="185"/>
      <c r="PTT109" s="21"/>
      <c r="PTU109" s="136"/>
      <c r="PTV109" s="19"/>
      <c r="PTW109" s="20"/>
      <c r="PTX109" s="21"/>
      <c r="PTY109" s="185"/>
      <c r="PTZ109" s="21"/>
      <c r="PUA109" s="19"/>
      <c r="PUB109" s="20"/>
      <c r="PUC109" s="21"/>
      <c r="PUD109" s="185"/>
      <c r="PUE109" s="21"/>
      <c r="PUF109" s="136"/>
      <c r="PUG109" s="19"/>
      <c r="PUH109" s="20"/>
      <c r="PUI109" s="21"/>
      <c r="PUJ109" s="185"/>
      <c r="PUK109" s="21"/>
      <c r="PUL109" s="19"/>
      <c r="PUM109" s="20"/>
      <c r="PUN109" s="21"/>
      <c r="PUO109" s="185"/>
      <c r="PUP109" s="21"/>
      <c r="PUQ109" s="136"/>
      <c r="PUR109" s="19"/>
      <c r="PUS109" s="20"/>
      <c r="PUT109" s="21"/>
      <c r="PUU109" s="185"/>
      <c r="PUV109" s="21"/>
      <c r="PUW109" s="19"/>
      <c r="PUX109" s="20"/>
      <c r="PUY109" s="21"/>
      <c r="PUZ109" s="185"/>
      <c r="PVA109" s="21"/>
      <c r="PVB109" s="136"/>
      <c r="PVC109" s="19"/>
      <c r="PVD109" s="20"/>
      <c r="PVE109" s="21"/>
      <c r="PVF109" s="185"/>
      <c r="PVG109" s="21"/>
      <c r="PVH109" s="19"/>
      <c r="PVI109" s="20"/>
      <c r="PVJ109" s="21"/>
      <c r="PVK109" s="185"/>
      <c r="PVL109" s="21"/>
      <c r="PVM109" s="136"/>
      <c r="PVN109" s="19"/>
      <c r="PVO109" s="20"/>
      <c r="PVP109" s="21"/>
      <c r="PVQ109" s="185"/>
      <c r="PVR109" s="21"/>
      <c r="PVS109" s="19"/>
      <c r="PVT109" s="20"/>
      <c r="PVU109" s="21"/>
      <c r="PVV109" s="185"/>
      <c r="PVW109" s="21"/>
      <c r="PVX109" s="136"/>
      <c r="PVY109" s="19"/>
      <c r="PVZ109" s="20"/>
      <c r="PWA109" s="21"/>
      <c r="PWB109" s="185"/>
      <c r="PWC109" s="21"/>
      <c r="PWD109" s="19"/>
      <c r="PWE109" s="20"/>
      <c r="PWF109" s="21"/>
      <c r="PWG109" s="185"/>
      <c r="PWH109" s="21"/>
      <c r="PWI109" s="136"/>
      <c r="PWJ109" s="19"/>
      <c r="PWK109" s="20"/>
      <c r="PWL109" s="21"/>
      <c r="PWM109" s="185"/>
      <c r="PWN109" s="21"/>
      <c r="PWO109" s="19"/>
      <c r="PWP109" s="20"/>
      <c r="PWQ109" s="21"/>
      <c r="PWR109" s="185"/>
      <c r="PWS109" s="21"/>
      <c r="PWT109" s="136"/>
      <c r="PWU109" s="19"/>
      <c r="PWV109" s="20"/>
      <c r="PWW109" s="21"/>
      <c r="PWX109" s="185"/>
      <c r="PWY109" s="21"/>
      <c r="PWZ109" s="19"/>
      <c r="PXA109" s="20"/>
      <c r="PXB109" s="21"/>
      <c r="PXC109" s="185"/>
      <c r="PXD109" s="21"/>
      <c r="PXE109" s="136"/>
      <c r="PXF109" s="19"/>
      <c r="PXG109" s="20"/>
      <c r="PXH109" s="21"/>
      <c r="PXI109" s="185"/>
      <c r="PXJ109" s="21"/>
      <c r="PXK109" s="19"/>
      <c r="PXL109" s="20"/>
      <c r="PXM109" s="21"/>
      <c r="PXN109" s="185"/>
      <c r="PXO109" s="21"/>
      <c r="PXP109" s="136"/>
      <c r="PXQ109" s="19"/>
      <c r="PXR109" s="20"/>
      <c r="PXS109" s="21"/>
      <c r="PXT109" s="185"/>
      <c r="PXU109" s="21"/>
      <c r="PXV109" s="19"/>
      <c r="PXW109" s="20"/>
      <c r="PXX109" s="21"/>
      <c r="PXY109" s="185"/>
      <c r="PXZ109" s="21"/>
      <c r="PYA109" s="136"/>
      <c r="PYB109" s="19"/>
      <c r="PYC109" s="20"/>
      <c r="PYD109" s="21"/>
      <c r="PYE109" s="185"/>
      <c r="PYF109" s="21"/>
      <c r="PYG109" s="19"/>
      <c r="PYH109" s="20"/>
      <c r="PYI109" s="21"/>
      <c r="PYJ109" s="185"/>
      <c r="PYK109" s="21"/>
      <c r="PYL109" s="136"/>
      <c r="PYM109" s="19"/>
      <c r="PYN109" s="20"/>
      <c r="PYO109" s="21"/>
      <c r="PYP109" s="185"/>
      <c r="PYQ109" s="21"/>
      <c r="PYR109" s="19"/>
      <c r="PYS109" s="20"/>
      <c r="PYT109" s="21"/>
      <c r="PYU109" s="185"/>
      <c r="PYV109" s="21"/>
      <c r="PYW109" s="136"/>
      <c r="PYX109" s="19"/>
      <c r="PYY109" s="20"/>
      <c r="PYZ109" s="21"/>
      <c r="PZA109" s="185"/>
      <c r="PZB109" s="21"/>
      <c r="PZC109" s="19"/>
      <c r="PZD109" s="20"/>
      <c r="PZE109" s="21"/>
      <c r="PZF109" s="185"/>
      <c r="PZG109" s="21"/>
      <c r="PZH109" s="136"/>
      <c r="PZI109" s="19"/>
      <c r="PZJ109" s="20"/>
      <c r="PZK109" s="21"/>
      <c r="PZL109" s="185"/>
      <c r="PZM109" s="21"/>
      <c r="PZN109" s="19"/>
      <c r="PZO109" s="20"/>
      <c r="PZP109" s="21"/>
      <c r="PZQ109" s="185"/>
      <c r="PZR109" s="21"/>
      <c r="PZS109" s="136"/>
      <c r="PZT109" s="19"/>
      <c r="PZU109" s="20"/>
      <c r="PZV109" s="21"/>
      <c r="PZW109" s="185"/>
      <c r="PZX109" s="21"/>
      <c r="PZY109" s="19"/>
      <c r="PZZ109" s="20"/>
      <c r="QAA109" s="21"/>
      <c r="QAB109" s="185"/>
      <c r="QAC109" s="21"/>
      <c r="QAD109" s="136"/>
      <c r="QAE109" s="19"/>
      <c r="QAF109" s="20"/>
      <c r="QAG109" s="21"/>
      <c r="QAH109" s="185"/>
      <c r="QAI109" s="21"/>
      <c r="QAJ109" s="19"/>
      <c r="QAK109" s="20"/>
      <c r="QAL109" s="21"/>
      <c r="QAM109" s="185"/>
      <c r="QAN109" s="21"/>
      <c r="QAO109" s="136"/>
      <c r="QAP109" s="19"/>
      <c r="QAQ109" s="20"/>
      <c r="QAR109" s="21"/>
      <c r="QAS109" s="185"/>
      <c r="QAT109" s="21"/>
      <c r="QAU109" s="19"/>
      <c r="QAV109" s="20"/>
      <c r="QAW109" s="21"/>
      <c r="QAX109" s="185"/>
      <c r="QAY109" s="21"/>
      <c r="QAZ109" s="136"/>
      <c r="QBA109" s="19"/>
      <c r="QBB109" s="20"/>
      <c r="QBC109" s="21"/>
      <c r="QBD109" s="185"/>
      <c r="QBE109" s="21"/>
      <c r="QBF109" s="19"/>
      <c r="QBG109" s="20"/>
      <c r="QBH109" s="21"/>
      <c r="QBI109" s="185"/>
      <c r="QBJ109" s="21"/>
      <c r="QBK109" s="136"/>
      <c r="QBL109" s="19"/>
      <c r="QBM109" s="20"/>
      <c r="QBN109" s="21"/>
      <c r="QBO109" s="185"/>
      <c r="QBP109" s="21"/>
      <c r="QBQ109" s="19"/>
      <c r="QBR109" s="20"/>
      <c r="QBS109" s="21"/>
      <c r="QBT109" s="185"/>
      <c r="QBU109" s="21"/>
      <c r="QBV109" s="136"/>
      <c r="QBW109" s="19"/>
      <c r="QBX109" s="20"/>
      <c r="QBY109" s="21"/>
      <c r="QBZ109" s="185"/>
      <c r="QCA109" s="21"/>
      <c r="QCB109" s="19"/>
      <c r="QCC109" s="20"/>
      <c r="QCD109" s="21"/>
      <c r="QCE109" s="185"/>
      <c r="QCF109" s="21"/>
      <c r="QCG109" s="136"/>
      <c r="QCH109" s="19"/>
      <c r="QCI109" s="20"/>
      <c r="QCJ109" s="21"/>
      <c r="QCK109" s="185"/>
      <c r="QCL109" s="21"/>
      <c r="QCM109" s="19"/>
      <c r="QCN109" s="20"/>
      <c r="QCO109" s="21"/>
      <c r="QCP109" s="185"/>
      <c r="QCQ109" s="21"/>
      <c r="QCR109" s="136"/>
      <c r="QCS109" s="19"/>
      <c r="QCT109" s="20"/>
      <c r="QCU109" s="21"/>
      <c r="QCV109" s="185"/>
      <c r="QCW109" s="21"/>
      <c r="QCX109" s="19"/>
      <c r="QCY109" s="20"/>
      <c r="QCZ109" s="21"/>
      <c r="QDA109" s="185"/>
      <c r="QDB109" s="21"/>
      <c r="QDC109" s="136"/>
      <c r="QDD109" s="19"/>
      <c r="QDE109" s="20"/>
      <c r="QDF109" s="21"/>
      <c r="QDG109" s="185"/>
      <c r="QDH109" s="21"/>
      <c r="QDI109" s="19"/>
      <c r="QDJ109" s="20"/>
      <c r="QDK109" s="21"/>
      <c r="QDL109" s="185"/>
      <c r="QDM109" s="21"/>
      <c r="QDN109" s="136"/>
      <c r="QDO109" s="19"/>
      <c r="QDP109" s="20"/>
      <c r="QDQ109" s="21"/>
      <c r="QDR109" s="185"/>
      <c r="QDS109" s="21"/>
      <c r="QDT109" s="19"/>
      <c r="QDU109" s="20"/>
      <c r="QDV109" s="21"/>
      <c r="QDW109" s="185"/>
      <c r="QDX109" s="21"/>
      <c r="QDY109" s="136"/>
      <c r="QDZ109" s="19"/>
      <c r="QEA109" s="20"/>
      <c r="QEB109" s="21"/>
      <c r="QEC109" s="185"/>
      <c r="QED109" s="21"/>
      <c r="QEE109" s="19"/>
      <c r="QEF109" s="20"/>
      <c r="QEG109" s="21"/>
      <c r="QEH109" s="185"/>
      <c r="QEI109" s="21"/>
      <c r="QEJ109" s="136"/>
      <c r="QEK109" s="19"/>
      <c r="QEL109" s="20"/>
      <c r="QEM109" s="21"/>
      <c r="QEN109" s="185"/>
      <c r="QEO109" s="21"/>
      <c r="QEP109" s="19"/>
      <c r="QEQ109" s="20"/>
      <c r="QER109" s="21"/>
      <c r="QES109" s="185"/>
      <c r="QET109" s="21"/>
      <c r="QEU109" s="136"/>
      <c r="QEV109" s="19"/>
      <c r="QEW109" s="20"/>
      <c r="QEX109" s="21"/>
      <c r="QEY109" s="185"/>
      <c r="QEZ109" s="21"/>
      <c r="QFA109" s="19"/>
      <c r="QFB109" s="20"/>
      <c r="QFC109" s="21"/>
      <c r="QFD109" s="185"/>
      <c r="QFE109" s="21"/>
      <c r="QFF109" s="136"/>
      <c r="QFG109" s="19"/>
      <c r="QFH109" s="20"/>
      <c r="QFI109" s="21"/>
      <c r="QFJ109" s="185"/>
      <c r="QFK109" s="21"/>
      <c r="QFL109" s="19"/>
      <c r="QFM109" s="20"/>
      <c r="QFN109" s="21"/>
      <c r="QFO109" s="185"/>
      <c r="QFP109" s="21"/>
      <c r="QFQ109" s="136"/>
      <c r="QFR109" s="19"/>
      <c r="QFS109" s="20"/>
      <c r="QFT109" s="21"/>
      <c r="QFU109" s="185"/>
      <c r="QFV109" s="21"/>
      <c r="QFW109" s="19"/>
      <c r="QFX109" s="20"/>
      <c r="QFY109" s="21"/>
      <c r="QFZ109" s="185"/>
      <c r="QGA109" s="21"/>
      <c r="QGB109" s="136"/>
      <c r="QGC109" s="19"/>
      <c r="QGD109" s="20"/>
      <c r="QGE109" s="21"/>
      <c r="QGF109" s="185"/>
      <c r="QGG109" s="21"/>
      <c r="QGH109" s="19"/>
      <c r="QGI109" s="20"/>
      <c r="QGJ109" s="21"/>
      <c r="QGK109" s="185"/>
      <c r="QGL109" s="21"/>
      <c r="QGM109" s="136"/>
      <c r="QGN109" s="19"/>
      <c r="QGO109" s="20"/>
      <c r="QGP109" s="21"/>
      <c r="QGQ109" s="185"/>
      <c r="QGR109" s="21"/>
      <c r="QGS109" s="19"/>
      <c r="QGT109" s="20"/>
      <c r="QGU109" s="21"/>
      <c r="QGV109" s="185"/>
      <c r="QGW109" s="21"/>
      <c r="QGX109" s="136"/>
      <c r="QGY109" s="19"/>
      <c r="QGZ109" s="20"/>
      <c r="QHA109" s="21"/>
      <c r="QHB109" s="185"/>
      <c r="QHC109" s="21"/>
      <c r="QHD109" s="19"/>
      <c r="QHE109" s="20"/>
      <c r="QHF109" s="21"/>
      <c r="QHG109" s="185"/>
      <c r="QHH109" s="21"/>
      <c r="QHI109" s="136"/>
      <c r="QHJ109" s="19"/>
      <c r="QHK109" s="20"/>
      <c r="QHL109" s="21"/>
      <c r="QHM109" s="185"/>
      <c r="QHN109" s="21"/>
      <c r="QHO109" s="19"/>
      <c r="QHP109" s="20"/>
      <c r="QHQ109" s="21"/>
      <c r="QHR109" s="185"/>
      <c r="QHS109" s="21"/>
      <c r="QHT109" s="136"/>
      <c r="QHU109" s="19"/>
      <c r="QHV109" s="20"/>
      <c r="QHW109" s="21"/>
      <c r="QHX109" s="185"/>
      <c r="QHY109" s="21"/>
      <c r="QHZ109" s="19"/>
      <c r="QIA109" s="20"/>
      <c r="QIB109" s="21"/>
      <c r="QIC109" s="185"/>
      <c r="QID109" s="21"/>
      <c r="QIE109" s="136"/>
      <c r="QIF109" s="19"/>
      <c r="QIG109" s="20"/>
      <c r="QIH109" s="21"/>
      <c r="QII109" s="185"/>
      <c r="QIJ109" s="21"/>
      <c r="QIK109" s="19"/>
      <c r="QIL109" s="20"/>
      <c r="QIM109" s="21"/>
      <c r="QIN109" s="185"/>
      <c r="QIO109" s="21"/>
      <c r="QIP109" s="136"/>
      <c r="QIQ109" s="19"/>
      <c r="QIR109" s="20"/>
      <c r="QIS109" s="21"/>
      <c r="QIT109" s="185"/>
      <c r="QIU109" s="21"/>
      <c r="QIV109" s="19"/>
      <c r="QIW109" s="20"/>
      <c r="QIX109" s="21"/>
      <c r="QIY109" s="185"/>
      <c r="QIZ109" s="21"/>
      <c r="QJA109" s="136"/>
      <c r="QJB109" s="19"/>
      <c r="QJC109" s="20"/>
      <c r="QJD109" s="21"/>
      <c r="QJE109" s="185"/>
      <c r="QJF109" s="21"/>
      <c r="QJG109" s="19"/>
      <c r="QJH109" s="20"/>
      <c r="QJI109" s="21"/>
      <c r="QJJ109" s="185"/>
      <c r="QJK109" s="21"/>
      <c r="QJL109" s="136"/>
      <c r="QJM109" s="19"/>
      <c r="QJN109" s="20"/>
      <c r="QJO109" s="21"/>
      <c r="QJP109" s="185"/>
      <c r="QJQ109" s="21"/>
      <c r="QJR109" s="19"/>
      <c r="QJS109" s="20"/>
      <c r="QJT109" s="21"/>
      <c r="QJU109" s="185"/>
      <c r="QJV109" s="21"/>
      <c r="QJW109" s="136"/>
      <c r="QJX109" s="19"/>
      <c r="QJY109" s="20"/>
      <c r="QJZ109" s="21"/>
      <c r="QKA109" s="185"/>
      <c r="QKB109" s="21"/>
      <c r="QKC109" s="19"/>
      <c r="QKD109" s="20"/>
      <c r="QKE109" s="21"/>
      <c r="QKF109" s="185"/>
      <c r="QKG109" s="21"/>
      <c r="QKH109" s="136"/>
      <c r="QKI109" s="19"/>
      <c r="QKJ109" s="20"/>
      <c r="QKK109" s="21"/>
      <c r="QKL109" s="185"/>
      <c r="QKM109" s="21"/>
      <c r="QKN109" s="19"/>
      <c r="QKO109" s="20"/>
      <c r="QKP109" s="21"/>
      <c r="QKQ109" s="185"/>
      <c r="QKR109" s="21"/>
      <c r="QKS109" s="136"/>
      <c r="QKT109" s="19"/>
      <c r="QKU109" s="20"/>
      <c r="QKV109" s="21"/>
      <c r="QKW109" s="185"/>
      <c r="QKX109" s="21"/>
      <c r="QKY109" s="19"/>
      <c r="QKZ109" s="20"/>
      <c r="QLA109" s="21"/>
      <c r="QLB109" s="185"/>
      <c r="QLC109" s="21"/>
      <c r="QLD109" s="136"/>
      <c r="QLE109" s="19"/>
      <c r="QLF109" s="20"/>
      <c r="QLG109" s="21"/>
      <c r="QLH109" s="185"/>
      <c r="QLI109" s="21"/>
      <c r="QLJ109" s="19"/>
      <c r="QLK109" s="20"/>
      <c r="QLL109" s="21"/>
      <c r="QLM109" s="185"/>
      <c r="QLN109" s="21"/>
      <c r="QLO109" s="136"/>
      <c r="QLP109" s="19"/>
      <c r="QLQ109" s="20"/>
      <c r="QLR109" s="21"/>
      <c r="QLS109" s="185"/>
      <c r="QLT109" s="21"/>
      <c r="QLU109" s="19"/>
      <c r="QLV109" s="20"/>
      <c r="QLW109" s="21"/>
      <c r="QLX109" s="185"/>
      <c r="QLY109" s="21"/>
      <c r="QLZ109" s="136"/>
      <c r="QMA109" s="19"/>
      <c r="QMB109" s="20"/>
      <c r="QMC109" s="21"/>
      <c r="QMD109" s="185"/>
      <c r="QME109" s="21"/>
      <c r="QMF109" s="19"/>
      <c r="QMG109" s="20"/>
      <c r="QMH109" s="21"/>
      <c r="QMI109" s="185"/>
      <c r="QMJ109" s="21"/>
      <c r="QMK109" s="136"/>
      <c r="QML109" s="19"/>
      <c r="QMM109" s="20"/>
      <c r="QMN109" s="21"/>
      <c r="QMO109" s="185"/>
      <c r="QMP109" s="21"/>
      <c r="QMQ109" s="19"/>
      <c r="QMR109" s="20"/>
      <c r="QMS109" s="21"/>
      <c r="QMT109" s="185"/>
      <c r="QMU109" s="21"/>
      <c r="QMV109" s="136"/>
      <c r="QMW109" s="19"/>
      <c r="QMX109" s="20"/>
      <c r="QMY109" s="21"/>
      <c r="QMZ109" s="185"/>
      <c r="QNA109" s="21"/>
      <c r="QNB109" s="19"/>
      <c r="QNC109" s="20"/>
      <c r="QND109" s="21"/>
      <c r="QNE109" s="185"/>
      <c r="QNF109" s="21"/>
      <c r="QNG109" s="136"/>
      <c r="QNH109" s="19"/>
      <c r="QNI109" s="20"/>
      <c r="QNJ109" s="21"/>
      <c r="QNK109" s="185"/>
      <c r="QNL109" s="21"/>
      <c r="QNM109" s="19"/>
      <c r="QNN109" s="20"/>
      <c r="QNO109" s="21"/>
      <c r="QNP109" s="185"/>
      <c r="QNQ109" s="21"/>
      <c r="QNR109" s="136"/>
      <c r="QNS109" s="19"/>
      <c r="QNT109" s="20"/>
      <c r="QNU109" s="21"/>
      <c r="QNV109" s="185"/>
      <c r="QNW109" s="21"/>
      <c r="QNX109" s="19"/>
      <c r="QNY109" s="20"/>
      <c r="QNZ109" s="21"/>
      <c r="QOA109" s="185"/>
      <c r="QOB109" s="21"/>
      <c r="QOC109" s="136"/>
      <c r="QOD109" s="19"/>
      <c r="QOE109" s="20"/>
      <c r="QOF109" s="21"/>
      <c r="QOG109" s="185"/>
      <c r="QOH109" s="21"/>
      <c r="QOI109" s="19"/>
      <c r="QOJ109" s="20"/>
      <c r="QOK109" s="21"/>
      <c r="QOL109" s="185"/>
      <c r="QOM109" s="21"/>
      <c r="QON109" s="136"/>
      <c r="QOO109" s="19"/>
      <c r="QOP109" s="20"/>
      <c r="QOQ109" s="21"/>
      <c r="QOR109" s="185"/>
      <c r="QOS109" s="21"/>
      <c r="QOT109" s="19"/>
      <c r="QOU109" s="20"/>
      <c r="QOV109" s="21"/>
      <c r="QOW109" s="185"/>
      <c r="QOX109" s="21"/>
      <c r="QOY109" s="136"/>
      <c r="QOZ109" s="19"/>
      <c r="QPA109" s="20"/>
      <c r="QPB109" s="21"/>
      <c r="QPC109" s="185"/>
      <c r="QPD109" s="21"/>
      <c r="QPE109" s="19"/>
      <c r="QPF109" s="20"/>
      <c r="QPG109" s="21"/>
      <c r="QPH109" s="185"/>
      <c r="QPI109" s="21"/>
      <c r="QPJ109" s="136"/>
      <c r="QPK109" s="19"/>
      <c r="QPL109" s="20"/>
      <c r="QPM109" s="21"/>
      <c r="QPN109" s="185"/>
      <c r="QPO109" s="21"/>
      <c r="QPP109" s="19"/>
      <c r="QPQ109" s="20"/>
      <c r="QPR109" s="21"/>
      <c r="QPS109" s="185"/>
      <c r="QPT109" s="21"/>
      <c r="QPU109" s="136"/>
      <c r="QPV109" s="19"/>
      <c r="QPW109" s="20"/>
      <c r="QPX109" s="21"/>
      <c r="QPY109" s="185"/>
      <c r="QPZ109" s="21"/>
      <c r="QQA109" s="19"/>
      <c r="QQB109" s="20"/>
      <c r="QQC109" s="21"/>
      <c r="QQD109" s="185"/>
      <c r="QQE109" s="21"/>
      <c r="QQF109" s="136"/>
      <c r="QQG109" s="19"/>
      <c r="QQH109" s="20"/>
      <c r="QQI109" s="21"/>
      <c r="QQJ109" s="185"/>
      <c r="QQK109" s="21"/>
      <c r="QQL109" s="19"/>
      <c r="QQM109" s="20"/>
      <c r="QQN109" s="21"/>
      <c r="QQO109" s="185"/>
      <c r="QQP109" s="21"/>
      <c r="QQQ109" s="136"/>
      <c r="QQR109" s="19"/>
      <c r="QQS109" s="20"/>
      <c r="QQT109" s="21"/>
      <c r="QQU109" s="185"/>
      <c r="QQV109" s="21"/>
      <c r="QQW109" s="19"/>
      <c r="QQX109" s="20"/>
      <c r="QQY109" s="21"/>
      <c r="QQZ109" s="185"/>
      <c r="QRA109" s="21"/>
      <c r="QRB109" s="136"/>
      <c r="QRC109" s="19"/>
      <c r="QRD109" s="20"/>
      <c r="QRE109" s="21"/>
      <c r="QRF109" s="185"/>
      <c r="QRG109" s="21"/>
      <c r="QRH109" s="19"/>
      <c r="QRI109" s="20"/>
      <c r="QRJ109" s="21"/>
      <c r="QRK109" s="185"/>
      <c r="QRL109" s="21"/>
      <c r="QRM109" s="136"/>
      <c r="QRN109" s="19"/>
      <c r="QRO109" s="20"/>
      <c r="QRP109" s="21"/>
      <c r="QRQ109" s="185"/>
      <c r="QRR109" s="21"/>
      <c r="QRS109" s="19"/>
      <c r="QRT109" s="20"/>
      <c r="QRU109" s="21"/>
      <c r="QRV109" s="185"/>
      <c r="QRW109" s="21"/>
      <c r="QRX109" s="136"/>
      <c r="QRY109" s="19"/>
      <c r="QRZ109" s="20"/>
      <c r="QSA109" s="21"/>
      <c r="QSB109" s="185"/>
      <c r="QSC109" s="21"/>
      <c r="QSD109" s="19"/>
      <c r="QSE109" s="20"/>
      <c r="QSF109" s="21"/>
      <c r="QSG109" s="185"/>
      <c r="QSH109" s="21"/>
      <c r="QSI109" s="136"/>
      <c r="QSJ109" s="19"/>
      <c r="QSK109" s="20"/>
      <c r="QSL109" s="21"/>
      <c r="QSM109" s="185"/>
      <c r="QSN109" s="21"/>
      <c r="QSO109" s="19"/>
      <c r="QSP109" s="20"/>
      <c r="QSQ109" s="21"/>
      <c r="QSR109" s="185"/>
      <c r="QSS109" s="21"/>
      <c r="QST109" s="136"/>
      <c r="QSU109" s="19"/>
      <c r="QSV109" s="20"/>
      <c r="QSW109" s="21"/>
      <c r="QSX109" s="185"/>
      <c r="QSY109" s="21"/>
      <c r="QSZ109" s="19"/>
      <c r="QTA109" s="20"/>
      <c r="QTB109" s="21"/>
      <c r="QTC109" s="185"/>
      <c r="QTD109" s="21"/>
      <c r="QTE109" s="136"/>
      <c r="QTF109" s="19"/>
      <c r="QTG109" s="20"/>
      <c r="QTH109" s="21"/>
      <c r="QTI109" s="185"/>
      <c r="QTJ109" s="21"/>
      <c r="QTK109" s="19"/>
      <c r="QTL109" s="20"/>
      <c r="QTM109" s="21"/>
      <c r="QTN109" s="185"/>
      <c r="QTO109" s="21"/>
      <c r="QTP109" s="136"/>
      <c r="QTQ109" s="19"/>
      <c r="QTR109" s="20"/>
      <c r="QTS109" s="21"/>
      <c r="QTT109" s="185"/>
      <c r="QTU109" s="21"/>
      <c r="QTV109" s="19"/>
      <c r="QTW109" s="20"/>
      <c r="QTX109" s="21"/>
      <c r="QTY109" s="185"/>
      <c r="QTZ109" s="21"/>
      <c r="QUA109" s="136"/>
      <c r="QUB109" s="19"/>
      <c r="QUC109" s="20"/>
      <c r="QUD109" s="21"/>
      <c r="QUE109" s="185"/>
      <c r="QUF109" s="21"/>
      <c r="QUG109" s="19"/>
      <c r="QUH109" s="20"/>
      <c r="QUI109" s="21"/>
      <c r="QUJ109" s="185"/>
      <c r="QUK109" s="21"/>
      <c r="QUL109" s="136"/>
      <c r="QUM109" s="19"/>
      <c r="QUN109" s="20"/>
      <c r="QUO109" s="21"/>
      <c r="QUP109" s="185"/>
      <c r="QUQ109" s="21"/>
      <c r="QUR109" s="19"/>
      <c r="QUS109" s="20"/>
      <c r="QUT109" s="21"/>
      <c r="QUU109" s="185"/>
      <c r="QUV109" s="21"/>
      <c r="QUW109" s="136"/>
      <c r="QUX109" s="19"/>
      <c r="QUY109" s="20"/>
      <c r="QUZ109" s="21"/>
      <c r="QVA109" s="185"/>
      <c r="QVB109" s="21"/>
      <c r="QVC109" s="19"/>
      <c r="QVD109" s="20"/>
      <c r="QVE109" s="21"/>
      <c r="QVF109" s="185"/>
      <c r="QVG109" s="21"/>
      <c r="QVH109" s="136"/>
      <c r="QVI109" s="19"/>
      <c r="QVJ109" s="20"/>
      <c r="QVK109" s="21"/>
      <c r="QVL109" s="185"/>
      <c r="QVM109" s="21"/>
      <c r="QVN109" s="19"/>
      <c r="QVO109" s="20"/>
      <c r="QVP109" s="21"/>
      <c r="QVQ109" s="185"/>
      <c r="QVR109" s="21"/>
      <c r="QVS109" s="136"/>
      <c r="QVT109" s="19"/>
      <c r="QVU109" s="20"/>
      <c r="QVV109" s="21"/>
      <c r="QVW109" s="185"/>
      <c r="QVX109" s="21"/>
      <c r="QVY109" s="19"/>
      <c r="QVZ109" s="20"/>
      <c r="QWA109" s="21"/>
      <c r="QWB109" s="185"/>
      <c r="QWC109" s="21"/>
      <c r="QWD109" s="136"/>
      <c r="QWE109" s="19"/>
      <c r="QWF109" s="20"/>
      <c r="QWG109" s="21"/>
      <c r="QWH109" s="185"/>
      <c r="QWI109" s="21"/>
      <c r="QWJ109" s="19"/>
      <c r="QWK109" s="20"/>
      <c r="QWL109" s="21"/>
      <c r="QWM109" s="185"/>
      <c r="QWN109" s="21"/>
      <c r="QWO109" s="136"/>
      <c r="QWP109" s="19"/>
      <c r="QWQ109" s="20"/>
      <c r="QWR109" s="21"/>
      <c r="QWS109" s="185"/>
      <c r="QWT109" s="21"/>
      <c r="QWU109" s="19"/>
      <c r="QWV109" s="20"/>
      <c r="QWW109" s="21"/>
      <c r="QWX109" s="185"/>
      <c r="QWY109" s="21"/>
      <c r="QWZ109" s="136"/>
      <c r="QXA109" s="19"/>
      <c r="QXB109" s="20"/>
      <c r="QXC109" s="21"/>
      <c r="QXD109" s="185"/>
      <c r="QXE109" s="21"/>
      <c r="QXF109" s="19"/>
      <c r="QXG109" s="20"/>
      <c r="QXH109" s="21"/>
      <c r="QXI109" s="185"/>
      <c r="QXJ109" s="21"/>
      <c r="QXK109" s="136"/>
      <c r="QXL109" s="19"/>
      <c r="QXM109" s="20"/>
      <c r="QXN109" s="21"/>
      <c r="QXO109" s="185"/>
      <c r="QXP109" s="21"/>
      <c r="QXQ109" s="19"/>
      <c r="QXR109" s="20"/>
      <c r="QXS109" s="21"/>
      <c r="QXT109" s="185"/>
      <c r="QXU109" s="21"/>
      <c r="QXV109" s="136"/>
      <c r="QXW109" s="19"/>
      <c r="QXX109" s="20"/>
      <c r="QXY109" s="21"/>
      <c r="QXZ109" s="185"/>
      <c r="QYA109" s="21"/>
      <c r="QYB109" s="19"/>
      <c r="QYC109" s="20"/>
      <c r="QYD109" s="21"/>
      <c r="QYE109" s="185"/>
      <c r="QYF109" s="21"/>
      <c r="QYG109" s="136"/>
      <c r="QYH109" s="19"/>
      <c r="QYI109" s="20"/>
      <c r="QYJ109" s="21"/>
      <c r="QYK109" s="185"/>
      <c r="QYL109" s="21"/>
      <c r="QYM109" s="19"/>
      <c r="QYN109" s="20"/>
      <c r="QYO109" s="21"/>
      <c r="QYP109" s="185"/>
      <c r="QYQ109" s="21"/>
      <c r="QYR109" s="136"/>
      <c r="QYS109" s="19"/>
      <c r="QYT109" s="20"/>
      <c r="QYU109" s="21"/>
      <c r="QYV109" s="185"/>
      <c r="QYW109" s="21"/>
      <c r="QYX109" s="19"/>
      <c r="QYY109" s="20"/>
      <c r="QYZ109" s="21"/>
      <c r="QZA109" s="185"/>
      <c r="QZB109" s="21"/>
      <c r="QZC109" s="136"/>
      <c r="QZD109" s="19"/>
      <c r="QZE109" s="20"/>
      <c r="QZF109" s="21"/>
      <c r="QZG109" s="185"/>
      <c r="QZH109" s="21"/>
      <c r="QZI109" s="19"/>
      <c r="QZJ109" s="20"/>
      <c r="QZK109" s="21"/>
      <c r="QZL109" s="185"/>
      <c r="QZM109" s="21"/>
      <c r="QZN109" s="136"/>
      <c r="QZO109" s="19"/>
      <c r="QZP109" s="20"/>
      <c r="QZQ109" s="21"/>
      <c r="QZR109" s="185"/>
      <c r="QZS109" s="21"/>
      <c r="QZT109" s="19"/>
      <c r="QZU109" s="20"/>
      <c r="QZV109" s="21"/>
      <c r="QZW109" s="185"/>
      <c r="QZX109" s="21"/>
      <c r="QZY109" s="136"/>
      <c r="QZZ109" s="19"/>
      <c r="RAA109" s="20"/>
      <c r="RAB109" s="21"/>
      <c r="RAC109" s="185"/>
      <c r="RAD109" s="21"/>
      <c r="RAE109" s="19"/>
      <c r="RAF109" s="20"/>
      <c r="RAG109" s="21"/>
      <c r="RAH109" s="185"/>
      <c r="RAI109" s="21"/>
      <c r="RAJ109" s="136"/>
      <c r="RAK109" s="19"/>
      <c r="RAL109" s="20"/>
      <c r="RAM109" s="21"/>
      <c r="RAN109" s="185"/>
      <c r="RAO109" s="21"/>
      <c r="RAP109" s="19"/>
      <c r="RAQ109" s="20"/>
      <c r="RAR109" s="21"/>
      <c r="RAS109" s="185"/>
      <c r="RAT109" s="21"/>
      <c r="RAU109" s="136"/>
      <c r="RAV109" s="19"/>
      <c r="RAW109" s="20"/>
      <c r="RAX109" s="21"/>
      <c r="RAY109" s="185"/>
      <c r="RAZ109" s="21"/>
      <c r="RBA109" s="19"/>
      <c r="RBB109" s="20"/>
      <c r="RBC109" s="21"/>
      <c r="RBD109" s="185"/>
      <c r="RBE109" s="21"/>
      <c r="RBF109" s="136"/>
      <c r="RBG109" s="19"/>
      <c r="RBH109" s="20"/>
      <c r="RBI109" s="21"/>
      <c r="RBJ109" s="185"/>
      <c r="RBK109" s="21"/>
      <c r="RBL109" s="19"/>
      <c r="RBM109" s="20"/>
      <c r="RBN109" s="21"/>
      <c r="RBO109" s="185"/>
      <c r="RBP109" s="21"/>
      <c r="RBQ109" s="136"/>
      <c r="RBR109" s="19"/>
      <c r="RBS109" s="20"/>
      <c r="RBT109" s="21"/>
      <c r="RBU109" s="185"/>
      <c r="RBV109" s="21"/>
      <c r="RBW109" s="19"/>
      <c r="RBX109" s="20"/>
      <c r="RBY109" s="21"/>
      <c r="RBZ109" s="185"/>
      <c r="RCA109" s="21"/>
      <c r="RCB109" s="136"/>
      <c r="RCC109" s="19"/>
      <c r="RCD109" s="20"/>
      <c r="RCE109" s="21"/>
      <c r="RCF109" s="185"/>
      <c r="RCG109" s="21"/>
      <c r="RCH109" s="19"/>
      <c r="RCI109" s="20"/>
      <c r="RCJ109" s="21"/>
      <c r="RCK109" s="185"/>
      <c r="RCL109" s="21"/>
      <c r="RCM109" s="136"/>
      <c r="RCN109" s="19"/>
      <c r="RCO109" s="20"/>
      <c r="RCP109" s="21"/>
      <c r="RCQ109" s="185"/>
      <c r="RCR109" s="21"/>
      <c r="RCS109" s="19"/>
      <c r="RCT109" s="20"/>
      <c r="RCU109" s="21"/>
      <c r="RCV109" s="185"/>
      <c r="RCW109" s="21"/>
      <c r="RCX109" s="136"/>
      <c r="RCY109" s="19"/>
      <c r="RCZ109" s="20"/>
      <c r="RDA109" s="21"/>
      <c r="RDB109" s="185"/>
      <c r="RDC109" s="21"/>
      <c r="RDD109" s="19"/>
      <c r="RDE109" s="20"/>
      <c r="RDF109" s="21"/>
      <c r="RDG109" s="185"/>
      <c r="RDH109" s="21"/>
      <c r="RDI109" s="136"/>
      <c r="RDJ109" s="19"/>
      <c r="RDK109" s="20"/>
      <c r="RDL109" s="21"/>
      <c r="RDM109" s="185"/>
      <c r="RDN109" s="21"/>
      <c r="RDO109" s="19"/>
      <c r="RDP109" s="20"/>
      <c r="RDQ109" s="21"/>
      <c r="RDR109" s="185"/>
      <c r="RDS109" s="21"/>
      <c r="RDT109" s="136"/>
      <c r="RDU109" s="19"/>
      <c r="RDV109" s="20"/>
      <c r="RDW109" s="21"/>
      <c r="RDX109" s="185"/>
      <c r="RDY109" s="21"/>
      <c r="RDZ109" s="19"/>
      <c r="REA109" s="20"/>
      <c r="REB109" s="21"/>
      <c r="REC109" s="185"/>
      <c r="RED109" s="21"/>
      <c r="REE109" s="136"/>
      <c r="REF109" s="19"/>
      <c r="REG109" s="20"/>
      <c r="REH109" s="21"/>
      <c r="REI109" s="185"/>
      <c r="REJ109" s="21"/>
      <c r="REK109" s="19"/>
      <c r="REL109" s="20"/>
      <c r="REM109" s="21"/>
      <c r="REN109" s="185"/>
      <c r="REO109" s="21"/>
      <c r="REP109" s="136"/>
      <c r="REQ109" s="19"/>
      <c r="RER109" s="20"/>
      <c r="RES109" s="21"/>
      <c r="RET109" s="185"/>
      <c r="REU109" s="21"/>
      <c r="REV109" s="19"/>
      <c r="REW109" s="20"/>
      <c r="REX109" s="21"/>
      <c r="REY109" s="185"/>
      <c r="REZ109" s="21"/>
      <c r="RFA109" s="136"/>
      <c r="RFB109" s="19"/>
      <c r="RFC109" s="20"/>
      <c r="RFD109" s="21"/>
      <c r="RFE109" s="185"/>
      <c r="RFF109" s="21"/>
      <c r="RFG109" s="19"/>
      <c r="RFH109" s="20"/>
      <c r="RFI109" s="21"/>
      <c r="RFJ109" s="185"/>
      <c r="RFK109" s="21"/>
      <c r="RFL109" s="136"/>
      <c r="RFM109" s="19"/>
      <c r="RFN109" s="20"/>
      <c r="RFO109" s="21"/>
      <c r="RFP109" s="185"/>
      <c r="RFQ109" s="21"/>
      <c r="RFR109" s="19"/>
      <c r="RFS109" s="20"/>
      <c r="RFT109" s="21"/>
      <c r="RFU109" s="185"/>
      <c r="RFV109" s="21"/>
      <c r="RFW109" s="136"/>
      <c r="RFX109" s="19"/>
      <c r="RFY109" s="20"/>
      <c r="RFZ109" s="21"/>
      <c r="RGA109" s="185"/>
      <c r="RGB109" s="21"/>
      <c r="RGC109" s="19"/>
      <c r="RGD109" s="20"/>
      <c r="RGE109" s="21"/>
      <c r="RGF109" s="185"/>
      <c r="RGG109" s="21"/>
      <c r="RGH109" s="136"/>
      <c r="RGI109" s="19"/>
      <c r="RGJ109" s="20"/>
      <c r="RGK109" s="21"/>
      <c r="RGL109" s="185"/>
      <c r="RGM109" s="21"/>
      <c r="RGN109" s="19"/>
      <c r="RGO109" s="20"/>
      <c r="RGP109" s="21"/>
      <c r="RGQ109" s="185"/>
      <c r="RGR109" s="21"/>
      <c r="RGS109" s="136"/>
      <c r="RGT109" s="19"/>
      <c r="RGU109" s="20"/>
      <c r="RGV109" s="21"/>
      <c r="RGW109" s="185"/>
      <c r="RGX109" s="21"/>
      <c r="RGY109" s="19"/>
      <c r="RGZ109" s="20"/>
      <c r="RHA109" s="21"/>
      <c r="RHB109" s="185"/>
      <c r="RHC109" s="21"/>
      <c r="RHD109" s="136"/>
      <c r="RHE109" s="19"/>
      <c r="RHF109" s="20"/>
      <c r="RHG109" s="21"/>
      <c r="RHH109" s="185"/>
      <c r="RHI109" s="21"/>
      <c r="RHJ109" s="19"/>
      <c r="RHK109" s="20"/>
      <c r="RHL109" s="21"/>
      <c r="RHM109" s="185"/>
      <c r="RHN109" s="21"/>
      <c r="RHO109" s="136"/>
      <c r="RHP109" s="19"/>
      <c r="RHQ109" s="20"/>
      <c r="RHR109" s="21"/>
      <c r="RHS109" s="185"/>
      <c r="RHT109" s="21"/>
      <c r="RHU109" s="19"/>
      <c r="RHV109" s="20"/>
      <c r="RHW109" s="21"/>
      <c r="RHX109" s="185"/>
      <c r="RHY109" s="21"/>
      <c r="RHZ109" s="136"/>
      <c r="RIA109" s="19"/>
      <c r="RIB109" s="20"/>
      <c r="RIC109" s="21"/>
      <c r="RID109" s="185"/>
      <c r="RIE109" s="21"/>
      <c r="RIF109" s="19"/>
      <c r="RIG109" s="20"/>
      <c r="RIH109" s="21"/>
      <c r="RII109" s="185"/>
      <c r="RIJ109" s="21"/>
      <c r="RIK109" s="136"/>
      <c r="RIL109" s="19"/>
      <c r="RIM109" s="20"/>
      <c r="RIN109" s="21"/>
      <c r="RIO109" s="185"/>
      <c r="RIP109" s="21"/>
      <c r="RIQ109" s="19"/>
      <c r="RIR109" s="20"/>
      <c r="RIS109" s="21"/>
      <c r="RIT109" s="185"/>
      <c r="RIU109" s="21"/>
      <c r="RIV109" s="136"/>
      <c r="RIW109" s="19"/>
      <c r="RIX109" s="20"/>
      <c r="RIY109" s="21"/>
      <c r="RIZ109" s="185"/>
      <c r="RJA109" s="21"/>
      <c r="RJB109" s="19"/>
      <c r="RJC109" s="20"/>
      <c r="RJD109" s="21"/>
      <c r="RJE109" s="185"/>
      <c r="RJF109" s="21"/>
      <c r="RJG109" s="136"/>
      <c r="RJH109" s="19"/>
      <c r="RJI109" s="20"/>
      <c r="RJJ109" s="21"/>
      <c r="RJK109" s="185"/>
      <c r="RJL109" s="21"/>
      <c r="RJM109" s="19"/>
      <c r="RJN109" s="20"/>
      <c r="RJO109" s="21"/>
      <c r="RJP109" s="185"/>
      <c r="RJQ109" s="21"/>
      <c r="RJR109" s="136"/>
      <c r="RJS109" s="19"/>
      <c r="RJT109" s="20"/>
      <c r="RJU109" s="21"/>
      <c r="RJV109" s="185"/>
      <c r="RJW109" s="21"/>
      <c r="RJX109" s="19"/>
      <c r="RJY109" s="20"/>
      <c r="RJZ109" s="21"/>
      <c r="RKA109" s="185"/>
      <c r="RKB109" s="21"/>
      <c r="RKC109" s="136"/>
      <c r="RKD109" s="19"/>
      <c r="RKE109" s="20"/>
      <c r="RKF109" s="21"/>
      <c r="RKG109" s="185"/>
      <c r="RKH109" s="21"/>
      <c r="RKI109" s="19"/>
      <c r="RKJ109" s="20"/>
      <c r="RKK109" s="21"/>
      <c r="RKL109" s="185"/>
      <c r="RKM109" s="21"/>
      <c r="RKN109" s="136"/>
      <c r="RKO109" s="19"/>
      <c r="RKP109" s="20"/>
      <c r="RKQ109" s="21"/>
      <c r="RKR109" s="185"/>
      <c r="RKS109" s="21"/>
      <c r="RKT109" s="19"/>
      <c r="RKU109" s="20"/>
      <c r="RKV109" s="21"/>
      <c r="RKW109" s="185"/>
      <c r="RKX109" s="21"/>
      <c r="RKY109" s="136"/>
      <c r="RKZ109" s="19"/>
      <c r="RLA109" s="20"/>
      <c r="RLB109" s="21"/>
      <c r="RLC109" s="185"/>
      <c r="RLD109" s="21"/>
      <c r="RLE109" s="19"/>
      <c r="RLF109" s="20"/>
      <c r="RLG109" s="21"/>
      <c r="RLH109" s="185"/>
      <c r="RLI109" s="21"/>
      <c r="RLJ109" s="136"/>
      <c r="RLK109" s="19"/>
      <c r="RLL109" s="20"/>
      <c r="RLM109" s="21"/>
      <c r="RLN109" s="185"/>
      <c r="RLO109" s="21"/>
      <c r="RLP109" s="19"/>
      <c r="RLQ109" s="20"/>
      <c r="RLR109" s="21"/>
      <c r="RLS109" s="185"/>
      <c r="RLT109" s="21"/>
      <c r="RLU109" s="136"/>
      <c r="RLV109" s="19"/>
      <c r="RLW109" s="20"/>
      <c r="RLX109" s="21"/>
      <c r="RLY109" s="185"/>
      <c r="RLZ109" s="21"/>
      <c r="RMA109" s="19"/>
      <c r="RMB109" s="20"/>
      <c r="RMC109" s="21"/>
      <c r="RMD109" s="185"/>
      <c r="RME109" s="21"/>
      <c r="RMF109" s="136"/>
      <c r="RMG109" s="19"/>
      <c r="RMH109" s="20"/>
      <c r="RMI109" s="21"/>
      <c r="RMJ109" s="185"/>
      <c r="RMK109" s="21"/>
      <c r="RML109" s="19"/>
      <c r="RMM109" s="20"/>
      <c r="RMN109" s="21"/>
      <c r="RMO109" s="185"/>
      <c r="RMP109" s="21"/>
      <c r="RMQ109" s="136"/>
      <c r="RMR109" s="19"/>
      <c r="RMS109" s="20"/>
      <c r="RMT109" s="21"/>
      <c r="RMU109" s="185"/>
      <c r="RMV109" s="21"/>
      <c r="RMW109" s="19"/>
      <c r="RMX109" s="20"/>
      <c r="RMY109" s="21"/>
      <c r="RMZ109" s="185"/>
      <c r="RNA109" s="21"/>
      <c r="RNB109" s="136"/>
      <c r="RNC109" s="19"/>
      <c r="RND109" s="20"/>
      <c r="RNE109" s="21"/>
      <c r="RNF109" s="185"/>
      <c r="RNG109" s="21"/>
      <c r="RNH109" s="19"/>
      <c r="RNI109" s="20"/>
      <c r="RNJ109" s="21"/>
      <c r="RNK109" s="185"/>
      <c r="RNL109" s="21"/>
      <c r="RNM109" s="136"/>
      <c r="RNN109" s="19"/>
      <c r="RNO109" s="20"/>
      <c r="RNP109" s="21"/>
      <c r="RNQ109" s="185"/>
      <c r="RNR109" s="21"/>
      <c r="RNS109" s="19"/>
      <c r="RNT109" s="20"/>
      <c r="RNU109" s="21"/>
      <c r="RNV109" s="185"/>
      <c r="RNW109" s="21"/>
      <c r="RNX109" s="136"/>
      <c r="RNY109" s="19"/>
      <c r="RNZ109" s="20"/>
      <c r="ROA109" s="21"/>
      <c r="ROB109" s="185"/>
      <c r="ROC109" s="21"/>
      <c r="ROD109" s="19"/>
      <c r="ROE109" s="20"/>
      <c r="ROF109" s="21"/>
      <c r="ROG109" s="185"/>
      <c r="ROH109" s="21"/>
      <c r="ROI109" s="136"/>
      <c r="ROJ109" s="19"/>
      <c r="ROK109" s="20"/>
      <c r="ROL109" s="21"/>
      <c r="ROM109" s="185"/>
      <c r="RON109" s="21"/>
      <c r="ROO109" s="19"/>
      <c r="ROP109" s="20"/>
      <c r="ROQ109" s="21"/>
      <c r="ROR109" s="185"/>
      <c r="ROS109" s="21"/>
      <c r="ROT109" s="136"/>
      <c r="ROU109" s="19"/>
      <c r="ROV109" s="20"/>
      <c r="ROW109" s="21"/>
      <c r="ROX109" s="185"/>
      <c r="ROY109" s="21"/>
      <c r="ROZ109" s="19"/>
      <c r="RPA109" s="20"/>
      <c r="RPB109" s="21"/>
      <c r="RPC109" s="185"/>
      <c r="RPD109" s="21"/>
      <c r="RPE109" s="136"/>
      <c r="RPF109" s="19"/>
      <c r="RPG109" s="20"/>
      <c r="RPH109" s="21"/>
      <c r="RPI109" s="185"/>
      <c r="RPJ109" s="21"/>
      <c r="RPK109" s="19"/>
      <c r="RPL109" s="20"/>
      <c r="RPM109" s="21"/>
      <c r="RPN109" s="185"/>
      <c r="RPO109" s="21"/>
      <c r="RPP109" s="136"/>
      <c r="RPQ109" s="19"/>
      <c r="RPR109" s="20"/>
      <c r="RPS109" s="21"/>
      <c r="RPT109" s="185"/>
      <c r="RPU109" s="21"/>
      <c r="RPV109" s="19"/>
      <c r="RPW109" s="20"/>
      <c r="RPX109" s="21"/>
      <c r="RPY109" s="185"/>
      <c r="RPZ109" s="21"/>
      <c r="RQA109" s="136"/>
      <c r="RQB109" s="19"/>
      <c r="RQC109" s="20"/>
      <c r="RQD109" s="21"/>
      <c r="RQE109" s="185"/>
      <c r="RQF109" s="21"/>
      <c r="RQG109" s="19"/>
      <c r="RQH109" s="20"/>
      <c r="RQI109" s="21"/>
      <c r="RQJ109" s="185"/>
      <c r="RQK109" s="21"/>
      <c r="RQL109" s="136"/>
      <c r="RQM109" s="19"/>
      <c r="RQN109" s="20"/>
      <c r="RQO109" s="21"/>
      <c r="RQP109" s="185"/>
      <c r="RQQ109" s="21"/>
      <c r="RQR109" s="19"/>
      <c r="RQS109" s="20"/>
      <c r="RQT109" s="21"/>
      <c r="RQU109" s="185"/>
      <c r="RQV109" s="21"/>
      <c r="RQW109" s="136"/>
      <c r="RQX109" s="19"/>
      <c r="RQY109" s="20"/>
      <c r="RQZ109" s="21"/>
      <c r="RRA109" s="185"/>
      <c r="RRB109" s="21"/>
      <c r="RRC109" s="19"/>
      <c r="RRD109" s="20"/>
      <c r="RRE109" s="21"/>
      <c r="RRF109" s="185"/>
      <c r="RRG109" s="21"/>
      <c r="RRH109" s="136"/>
      <c r="RRI109" s="19"/>
      <c r="RRJ109" s="20"/>
      <c r="RRK109" s="21"/>
      <c r="RRL109" s="185"/>
      <c r="RRM109" s="21"/>
      <c r="RRN109" s="19"/>
      <c r="RRO109" s="20"/>
      <c r="RRP109" s="21"/>
      <c r="RRQ109" s="185"/>
      <c r="RRR109" s="21"/>
      <c r="RRS109" s="136"/>
      <c r="RRT109" s="19"/>
      <c r="RRU109" s="20"/>
      <c r="RRV109" s="21"/>
      <c r="RRW109" s="185"/>
      <c r="RRX109" s="21"/>
      <c r="RRY109" s="19"/>
      <c r="RRZ109" s="20"/>
      <c r="RSA109" s="21"/>
      <c r="RSB109" s="185"/>
      <c r="RSC109" s="21"/>
      <c r="RSD109" s="136"/>
      <c r="RSE109" s="19"/>
      <c r="RSF109" s="20"/>
      <c r="RSG109" s="21"/>
      <c r="RSH109" s="185"/>
      <c r="RSI109" s="21"/>
      <c r="RSJ109" s="19"/>
      <c r="RSK109" s="20"/>
      <c r="RSL109" s="21"/>
      <c r="RSM109" s="185"/>
      <c r="RSN109" s="21"/>
      <c r="RSO109" s="136"/>
      <c r="RSP109" s="19"/>
      <c r="RSQ109" s="20"/>
      <c r="RSR109" s="21"/>
      <c r="RSS109" s="185"/>
      <c r="RST109" s="21"/>
      <c r="RSU109" s="19"/>
      <c r="RSV109" s="20"/>
      <c r="RSW109" s="21"/>
      <c r="RSX109" s="185"/>
      <c r="RSY109" s="21"/>
      <c r="RSZ109" s="136"/>
      <c r="RTA109" s="19"/>
      <c r="RTB109" s="20"/>
      <c r="RTC109" s="21"/>
      <c r="RTD109" s="185"/>
      <c r="RTE109" s="21"/>
      <c r="RTF109" s="19"/>
      <c r="RTG109" s="20"/>
      <c r="RTH109" s="21"/>
      <c r="RTI109" s="185"/>
      <c r="RTJ109" s="21"/>
      <c r="RTK109" s="136"/>
      <c r="RTL109" s="19"/>
      <c r="RTM109" s="20"/>
      <c r="RTN109" s="21"/>
      <c r="RTO109" s="185"/>
      <c r="RTP109" s="21"/>
      <c r="RTQ109" s="19"/>
      <c r="RTR109" s="20"/>
      <c r="RTS109" s="21"/>
      <c r="RTT109" s="185"/>
      <c r="RTU109" s="21"/>
      <c r="RTV109" s="136"/>
      <c r="RTW109" s="19"/>
      <c r="RTX109" s="20"/>
      <c r="RTY109" s="21"/>
      <c r="RTZ109" s="185"/>
      <c r="RUA109" s="21"/>
      <c r="RUB109" s="19"/>
      <c r="RUC109" s="20"/>
      <c r="RUD109" s="21"/>
      <c r="RUE109" s="185"/>
      <c r="RUF109" s="21"/>
      <c r="RUG109" s="136"/>
      <c r="RUH109" s="19"/>
      <c r="RUI109" s="20"/>
      <c r="RUJ109" s="21"/>
      <c r="RUK109" s="185"/>
      <c r="RUL109" s="21"/>
      <c r="RUM109" s="19"/>
      <c r="RUN109" s="20"/>
      <c r="RUO109" s="21"/>
      <c r="RUP109" s="185"/>
      <c r="RUQ109" s="21"/>
      <c r="RUR109" s="136"/>
      <c r="RUS109" s="19"/>
      <c r="RUT109" s="20"/>
      <c r="RUU109" s="21"/>
      <c r="RUV109" s="185"/>
      <c r="RUW109" s="21"/>
      <c r="RUX109" s="19"/>
      <c r="RUY109" s="20"/>
      <c r="RUZ109" s="21"/>
      <c r="RVA109" s="185"/>
      <c r="RVB109" s="21"/>
      <c r="RVC109" s="136"/>
      <c r="RVD109" s="19"/>
      <c r="RVE109" s="20"/>
      <c r="RVF109" s="21"/>
      <c r="RVG109" s="185"/>
      <c r="RVH109" s="21"/>
      <c r="RVI109" s="19"/>
      <c r="RVJ109" s="20"/>
      <c r="RVK109" s="21"/>
      <c r="RVL109" s="185"/>
      <c r="RVM109" s="21"/>
      <c r="RVN109" s="136"/>
      <c r="RVO109" s="19"/>
      <c r="RVP109" s="20"/>
      <c r="RVQ109" s="21"/>
      <c r="RVR109" s="185"/>
      <c r="RVS109" s="21"/>
      <c r="RVT109" s="19"/>
      <c r="RVU109" s="20"/>
      <c r="RVV109" s="21"/>
      <c r="RVW109" s="185"/>
      <c r="RVX109" s="21"/>
      <c r="RVY109" s="136"/>
      <c r="RVZ109" s="19"/>
      <c r="RWA109" s="20"/>
      <c r="RWB109" s="21"/>
      <c r="RWC109" s="185"/>
      <c r="RWD109" s="21"/>
      <c r="RWE109" s="19"/>
      <c r="RWF109" s="20"/>
      <c r="RWG109" s="21"/>
      <c r="RWH109" s="185"/>
      <c r="RWI109" s="21"/>
      <c r="RWJ109" s="136"/>
      <c r="RWK109" s="19"/>
      <c r="RWL109" s="20"/>
      <c r="RWM109" s="21"/>
      <c r="RWN109" s="185"/>
      <c r="RWO109" s="21"/>
      <c r="RWP109" s="19"/>
      <c r="RWQ109" s="20"/>
      <c r="RWR109" s="21"/>
      <c r="RWS109" s="185"/>
      <c r="RWT109" s="21"/>
      <c r="RWU109" s="136"/>
      <c r="RWV109" s="19"/>
      <c r="RWW109" s="20"/>
      <c r="RWX109" s="21"/>
      <c r="RWY109" s="185"/>
      <c r="RWZ109" s="21"/>
      <c r="RXA109" s="19"/>
      <c r="RXB109" s="20"/>
      <c r="RXC109" s="21"/>
      <c r="RXD109" s="185"/>
      <c r="RXE109" s="21"/>
      <c r="RXF109" s="136"/>
      <c r="RXG109" s="19"/>
      <c r="RXH109" s="20"/>
      <c r="RXI109" s="21"/>
      <c r="RXJ109" s="185"/>
      <c r="RXK109" s="21"/>
      <c r="RXL109" s="19"/>
      <c r="RXM109" s="20"/>
      <c r="RXN109" s="21"/>
      <c r="RXO109" s="185"/>
      <c r="RXP109" s="21"/>
      <c r="RXQ109" s="136"/>
      <c r="RXR109" s="19"/>
      <c r="RXS109" s="20"/>
      <c r="RXT109" s="21"/>
      <c r="RXU109" s="185"/>
      <c r="RXV109" s="21"/>
      <c r="RXW109" s="19"/>
      <c r="RXX109" s="20"/>
      <c r="RXY109" s="21"/>
      <c r="RXZ109" s="185"/>
      <c r="RYA109" s="21"/>
      <c r="RYB109" s="136"/>
      <c r="RYC109" s="19"/>
      <c r="RYD109" s="20"/>
      <c r="RYE109" s="21"/>
      <c r="RYF109" s="185"/>
      <c r="RYG109" s="21"/>
      <c r="RYH109" s="19"/>
      <c r="RYI109" s="20"/>
      <c r="RYJ109" s="21"/>
      <c r="RYK109" s="185"/>
      <c r="RYL109" s="21"/>
      <c r="RYM109" s="136"/>
      <c r="RYN109" s="19"/>
      <c r="RYO109" s="20"/>
      <c r="RYP109" s="21"/>
      <c r="RYQ109" s="185"/>
      <c r="RYR109" s="21"/>
      <c r="RYS109" s="19"/>
      <c r="RYT109" s="20"/>
      <c r="RYU109" s="21"/>
      <c r="RYV109" s="185"/>
      <c r="RYW109" s="21"/>
      <c r="RYX109" s="136"/>
      <c r="RYY109" s="19"/>
      <c r="RYZ109" s="20"/>
      <c r="RZA109" s="21"/>
      <c r="RZB109" s="185"/>
      <c r="RZC109" s="21"/>
      <c r="RZD109" s="19"/>
      <c r="RZE109" s="20"/>
      <c r="RZF109" s="21"/>
      <c r="RZG109" s="185"/>
      <c r="RZH109" s="21"/>
      <c r="RZI109" s="136"/>
      <c r="RZJ109" s="19"/>
      <c r="RZK109" s="20"/>
      <c r="RZL109" s="21"/>
      <c r="RZM109" s="185"/>
      <c r="RZN109" s="21"/>
      <c r="RZO109" s="19"/>
      <c r="RZP109" s="20"/>
      <c r="RZQ109" s="21"/>
      <c r="RZR109" s="185"/>
      <c r="RZS109" s="21"/>
      <c r="RZT109" s="136"/>
      <c r="RZU109" s="19"/>
      <c r="RZV109" s="20"/>
      <c r="RZW109" s="21"/>
      <c r="RZX109" s="185"/>
      <c r="RZY109" s="21"/>
      <c r="RZZ109" s="19"/>
      <c r="SAA109" s="20"/>
      <c r="SAB109" s="21"/>
      <c r="SAC109" s="185"/>
      <c r="SAD109" s="21"/>
      <c r="SAE109" s="136"/>
      <c r="SAF109" s="19"/>
      <c r="SAG109" s="20"/>
      <c r="SAH109" s="21"/>
      <c r="SAI109" s="185"/>
      <c r="SAJ109" s="21"/>
      <c r="SAK109" s="19"/>
      <c r="SAL109" s="20"/>
      <c r="SAM109" s="21"/>
      <c r="SAN109" s="185"/>
      <c r="SAO109" s="21"/>
      <c r="SAP109" s="136"/>
      <c r="SAQ109" s="19"/>
      <c r="SAR109" s="20"/>
      <c r="SAS109" s="21"/>
      <c r="SAT109" s="185"/>
      <c r="SAU109" s="21"/>
      <c r="SAV109" s="19"/>
      <c r="SAW109" s="20"/>
      <c r="SAX109" s="21"/>
      <c r="SAY109" s="185"/>
      <c r="SAZ109" s="21"/>
      <c r="SBA109" s="136"/>
      <c r="SBB109" s="19"/>
      <c r="SBC109" s="20"/>
      <c r="SBD109" s="21"/>
      <c r="SBE109" s="185"/>
      <c r="SBF109" s="21"/>
      <c r="SBG109" s="19"/>
      <c r="SBH109" s="20"/>
      <c r="SBI109" s="21"/>
      <c r="SBJ109" s="185"/>
      <c r="SBK109" s="21"/>
      <c r="SBL109" s="136"/>
      <c r="SBM109" s="19"/>
      <c r="SBN109" s="20"/>
      <c r="SBO109" s="21"/>
      <c r="SBP109" s="185"/>
      <c r="SBQ109" s="21"/>
      <c r="SBR109" s="19"/>
      <c r="SBS109" s="20"/>
      <c r="SBT109" s="21"/>
      <c r="SBU109" s="185"/>
      <c r="SBV109" s="21"/>
      <c r="SBW109" s="136"/>
      <c r="SBX109" s="19"/>
      <c r="SBY109" s="20"/>
      <c r="SBZ109" s="21"/>
      <c r="SCA109" s="185"/>
      <c r="SCB109" s="21"/>
      <c r="SCC109" s="19"/>
      <c r="SCD109" s="20"/>
      <c r="SCE109" s="21"/>
      <c r="SCF109" s="185"/>
      <c r="SCG109" s="21"/>
      <c r="SCH109" s="136"/>
      <c r="SCI109" s="19"/>
      <c r="SCJ109" s="20"/>
      <c r="SCK109" s="21"/>
      <c r="SCL109" s="185"/>
      <c r="SCM109" s="21"/>
      <c r="SCN109" s="19"/>
      <c r="SCO109" s="20"/>
      <c r="SCP109" s="21"/>
      <c r="SCQ109" s="185"/>
      <c r="SCR109" s="21"/>
      <c r="SCS109" s="136"/>
      <c r="SCT109" s="19"/>
      <c r="SCU109" s="20"/>
      <c r="SCV109" s="21"/>
      <c r="SCW109" s="185"/>
      <c r="SCX109" s="21"/>
      <c r="SCY109" s="19"/>
      <c r="SCZ109" s="20"/>
      <c r="SDA109" s="21"/>
      <c r="SDB109" s="185"/>
      <c r="SDC109" s="21"/>
      <c r="SDD109" s="136"/>
      <c r="SDE109" s="19"/>
      <c r="SDF109" s="20"/>
      <c r="SDG109" s="21"/>
      <c r="SDH109" s="185"/>
      <c r="SDI109" s="21"/>
      <c r="SDJ109" s="19"/>
      <c r="SDK109" s="20"/>
      <c r="SDL109" s="21"/>
      <c r="SDM109" s="185"/>
      <c r="SDN109" s="21"/>
      <c r="SDO109" s="136"/>
      <c r="SDP109" s="19"/>
      <c r="SDQ109" s="20"/>
      <c r="SDR109" s="21"/>
      <c r="SDS109" s="185"/>
      <c r="SDT109" s="21"/>
      <c r="SDU109" s="19"/>
      <c r="SDV109" s="20"/>
      <c r="SDW109" s="21"/>
      <c r="SDX109" s="185"/>
      <c r="SDY109" s="21"/>
      <c r="SDZ109" s="136"/>
      <c r="SEA109" s="19"/>
      <c r="SEB109" s="20"/>
      <c r="SEC109" s="21"/>
      <c r="SED109" s="185"/>
      <c r="SEE109" s="21"/>
      <c r="SEF109" s="19"/>
      <c r="SEG109" s="20"/>
      <c r="SEH109" s="21"/>
      <c r="SEI109" s="185"/>
      <c r="SEJ109" s="21"/>
      <c r="SEK109" s="136"/>
      <c r="SEL109" s="19"/>
      <c r="SEM109" s="20"/>
      <c r="SEN109" s="21"/>
      <c r="SEO109" s="185"/>
      <c r="SEP109" s="21"/>
      <c r="SEQ109" s="19"/>
      <c r="SER109" s="20"/>
      <c r="SES109" s="21"/>
      <c r="SET109" s="185"/>
      <c r="SEU109" s="21"/>
      <c r="SEV109" s="136"/>
      <c r="SEW109" s="19"/>
      <c r="SEX109" s="20"/>
      <c r="SEY109" s="21"/>
      <c r="SEZ109" s="185"/>
      <c r="SFA109" s="21"/>
      <c r="SFB109" s="19"/>
      <c r="SFC109" s="20"/>
      <c r="SFD109" s="21"/>
      <c r="SFE109" s="185"/>
      <c r="SFF109" s="21"/>
      <c r="SFG109" s="136"/>
      <c r="SFH109" s="19"/>
      <c r="SFI109" s="20"/>
      <c r="SFJ109" s="21"/>
      <c r="SFK109" s="185"/>
      <c r="SFL109" s="21"/>
      <c r="SFM109" s="19"/>
      <c r="SFN109" s="20"/>
      <c r="SFO109" s="21"/>
      <c r="SFP109" s="185"/>
      <c r="SFQ109" s="21"/>
      <c r="SFR109" s="136"/>
      <c r="SFS109" s="19"/>
      <c r="SFT109" s="20"/>
      <c r="SFU109" s="21"/>
      <c r="SFV109" s="185"/>
      <c r="SFW109" s="21"/>
      <c r="SFX109" s="19"/>
      <c r="SFY109" s="20"/>
      <c r="SFZ109" s="21"/>
      <c r="SGA109" s="185"/>
      <c r="SGB109" s="21"/>
      <c r="SGC109" s="136"/>
      <c r="SGD109" s="19"/>
      <c r="SGE109" s="20"/>
      <c r="SGF109" s="21"/>
      <c r="SGG109" s="185"/>
      <c r="SGH109" s="21"/>
      <c r="SGI109" s="19"/>
      <c r="SGJ109" s="20"/>
      <c r="SGK109" s="21"/>
      <c r="SGL109" s="185"/>
      <c r="SGM109" s="21"/>
      <c r="SGN109" s="136"/>
      <c r="SGO109" s="19"/>
      <c r="SGP109" s="20"/>
      <c r="SGQ109" s="21"/>
      <c r="SGR109" s="185"/>
      <c r="SGS109" s="21"/>
      <c r="SGT109" s="19"/>
      <c r="SGU109" s="20"/>
      <c r="SGV109" s="21"/>
      <c r="SGW109" s="185"/>
      <c r="SGX109" s="21"/>
      <c r="SGY109" s="136"/>
      <c r="SGZ109" s="19"/>
      <c r="SHA109" s="20"/>
      <c r="SHB109" s="21"/>
      <c r="SHC109" s="185"/>
      <c r="SHD109" s="21"/>
      <c r="SHE109" s="19"/>
      <c r="SHF109" s="20"/>
      <c r="SHG109" s="21"/>
      <c r="SHH109" s="185"/>
      <c r="SHI109" s="21"/>
      <c r="SHJ109" s="136"/>
      <c r="SHK109" s="19"/>
      <c r="SHL109" s="20"/>
      <c r="SHM109" s="21"/>
      <c r="SHN109" s="185"/>
      <c r="SHO109" s="21"/>
      <c r="SHP109" s="19"/>
      <c r="SHQ109" s="20"/>
      <c r="SHR109" s="21"/>
      <c r="SHS109" s="185"/>
      <c r="SHT109" s="21"/>
      <c r="SHU109" s="136"/>
      <c r="SHV109" s="19"/>
      <c r="SHW109" s="20"/>
      <c r="SHX109" s="21"/>
      <c r="SHY109" s="185"/>
      <c r="SHZ109" s="21"/>
      <c r="SIA109" s="19"/>
      <c r="SIB109" s="20"/>
      <c r="SIC109" s="21"/>
      <c r="SID109" s="185"/>
      <c r="SIE109" s="21"/>
      <c r="SIF109" s="136"/>
      <c r="SIG109" s="19"/>
      <c r="SIH109" s="20"/>
      <c r="SII109" s="21"/>
      <c r="SIJ109" s="185"/>
      <c r="SIK109" s="21"/>
      <c r="SIL109" s="19"/>
      <c r="SIM109" s="20"/>
      <c r="SIN109" s="21"/>
      <c r="SIO109" s="185"/>
      <c r="SIP109" s="21"/>
      <c r="SIQ109" s="136"/>
      <c r="SIR109" s="19"/>
      <c r="SIS109" s="20"/>
      <c r="SIT109" s="21"/>
      <c r="SIU109" s="185"/>
      <c r="SIV109" s="21"/>
      <c r="SIW109" s="19"/>
      <c r="SIX109" s="20"/>
      <c r="SIY109" s="21"/>
      <c r="SIZ109" s="185"/>
      <c r="SJA109" s="21"/>
      <c r="SJB109" s="136"/>
      <c r="SJC109" s="19"/>
      <c r="SJD109" s="20"/>
      <c r="SJE109" s="21"/>
      <c r="SJF109" s="185"/>
      <c r="SJG109" s="21"/>
      <c r="SJH109" s="19"/>
      <c r="SJI109" s="20"/>
      <c r="SJJ109" s="21"/>
      <c r="SJK109" s="185"/>
      <c r="SJL109" s="21"/>
      <c r="SJM109" s="136"/>
      <c r="SJN109" s="19"/>
      <c r="SJO109" s="20"/>
      <c r="SJP109" s="21"/>
      <c r="SJQ109" s="185"/>
      <c r="SJR109" s="21"/>
      <c r="SJS109" s="19"/>
      <c r="SJT109" s="20"/>
      <c r="SJU109" s="21"/>
      <c r="SJV109" s="185"/>
      <c r="SJW109" s="21"/>
      <c r="SJX109" s="136"/>
      <c r="SJY109" s="19"/>
      <c r="SJZ109" s="20"/>
      <c r="SKA109" s="21"/>
      <c r="SKB109" s="185"/>
      <c r="SKC109" s="21"/>
      <c r="SKD109" s="19"/>
      <c r="SKE109" s="20"/>
      <c r="SKF109" s="21"/>
      <c r="SKG109" s="185"/>
      <c r="SKH109" s="21"/>
      <c r="SKI109" s="136"/>
      <c r="SKJ109" s="19"/>
      <c r="SKK109" s="20"/>
      <c r="SKL109" s="21"/>
      <c r="SKM109" s="185"/>
      <c r="SKN109" s="21"/>
      <c r="SKO109" s="19"/>
      <c r="SKP109" s="20"/>
      <c r="SKQ109" s="21"/>
      <c r="SKR109" s="185"/>
      <c r="SKS109" s="21"/>
      <c r="SKT109" s="136"/>
      <c r="SKU109" s="19"/>
      <c r="SKV109" s="20"/>
      <c r="SKW109" s="21"/>
      <c r="SKX109" s="185"/>
      <c r="SKY109" s="21"/>
      <c r="SKZ109" s="19"/>
      <c r="SLA109" s="20"/>
      <c r="SLB109" s="21"/>
      <c r="SLC109" s="185"/>
      <c r="SLD109" s="21"/>
      <c r="SLE109" s="136"/>
      <c r="SLF109" s="19"/>
      <c r="SLG109" s="20"/>
      <c r="SLH109" s="21"/>
      <c r="SLI109" s="185"/>
      <c r="SLJ109" s="21"/>
      <c r="SLK109" s="19"/>
      <c r="SLL109" s="20"/>
      <c r="SLM109" s="21"/>
      <c r="SLN109" s="185"/>
      <c r="SLO109" s="21"/>
      <c r="SLP109" s="136"/>
      <c r="SLQ109" s="19"/>
      <c r="SLR109" s="20"/>
      <c r="SLS109" s="21"/>
      <c r="SLT109" s="185"/>
      <c r="SLU109" s="21"/>
      <c r="SLV109" s="19"/>
      <c r="SLW109" s="20"/>
      <c r="SLX109" s="21"/>
      <c r="SLY109" s="185"/>
      <c r="SLZ109" s="21"/>
      <c r="SMA109" s="136"/>
      <c r="SMB109" s="19"/>
      <c r="SMC109" s="20"/>
      <c r="SMD109" s="21"/>
      <c r="SME109" s="185"/>
      <c r="SMF109" s="21"/>
      <c r="SMG109" s="19"/>
      <c r="SMH109" s="20"/>
      <c r="SMI109" s="21"/>
      <c r="SMJ109" s="185"/>
      <c r="SMK109" s="21"/>
      <c r="SML109" s="136"/>
      <c r="SMM109" s="19"/>
      <c r="SMN109" s="20"/>
      <c r="SMO109" s="21"/>
      <c r="SMP109" s="185"/>
      <c r="SMQ109" s="21"/>
      <c r="SMR109" s="19"/>
      <c r="SMS109" s="20"/>
      <c r="SMT109" s="21"/>
      <c r="SMU109" s="185"/>
      <c r="SMV109" s="21"/>
      <c r="SMW109" s="136"/>
      <c r="SMX109" s="19"/>
      <c r="SMY109" s="20"/>
      <c r="SMZ109" s="21"/>
      <c r="SNA109" s="185"/>
      <c r="SNB109" s="21"/>
      <c r="SNC109" s="19"/>
      <c r="SND109" s="20"/>
      <c r="SNE109" s="21"/>
      <c r="SNF109" s="185"/>
      <c r="SNG109" s="21"/>
      <c r="SNH109" s="136"/>
      <c r="SNI109" s="19"/>
      <c r="SNJ109" s="20"/>
      <c r="SNK109" s="21"/>
      <c r="SNL109" s="185"/>
      <c r="SNM109" s="21"/>
      <c r="SNN109" s="19"/>
      <c r="SNO109" s="20"/>
      <c r="SNP109" s="21"/>
      <c r="SNQ109" s="185"/>
      <c r="SNR109" s="21"/>
      <c r="SNS109" s="136"/>
      <c r="SNT109" s="19"/>
      <c r="SNU109" s="20"/>
      <c r="SNV109" s="21"/>
      <c r="SNW109" s="185"/>
      <c r="SNX109" s="21"/>
      <c r="SNY109" s="19"/>
      <c r="SNZ109" s="20"/>
      <c r="SOA109" s="21"/>
      <c r="SOB109" s="185"/>
      <c r="SOC109" s="21"/>
      <c r="SOD109" s="136"/>
      <c r="SOE109" s="19"/>
      <c r="SOF109" s="20"/>
      <c r="SOG109" s="21"/>
      <c r="SOH109" s="185"/>
      <c r="SOI109" s="21"/>
      <c r="SOJ109" s="19"/>
      <c r="SOK109" s="20"/>
      <c r="SOL109" s="21"/>
      <c r="SOM109" s="185"/>
      <c r="SON109" s="21"/>
      <c r="SOO109" s="136"/>
      <c r="SOP109" s="19"/>
      <c r="SOQ109" s="20"/>
      <c r="SOR109" s="21"/>
      <c r="SOS109" s="185"/>
      <c r="SOT109" s="21"/>
      <c r="SOU109" s="19"/>
      <c r="SOV109" s="20"/>
      <c r="SOW109" s="21"/>
      <c r="SOX109" s="185"/>
      <c r="SOY109" s="21"/>
      <c r="SOZ109" s="136"/>
      <c r="SPA109" s="19"/>
      <c r="SPB109" s="20"/>
      <c r="SPC109" s="21"/>
      <c r="SPD109" s="185"/>
      <c r="SPE109" s="21"/>
      <c r="SPF109" s="19"/>
      <c r="SPG109" s="20"/>
      <c r="SPH109" s="21"/>
      <c r="SPI109" s="185"/>
      <c r="SPJ109" s="21"/>
      <c r="SPK109" s="136"/>
      <c r="SPL109" s="19"/>
      <c r="SPM109" s="20"/>
      <c r="SPN109" s="21"/>
      <c r="SPO109" s="185"/>
      <c r="SPP109" s="21"/>
      <c r="SPQ109" s="19"/>
      <c r="SPR109" s="20"/>
      <c r="SPS109" s="21"/>
      <c r="SPT109" s="185"/>
      <c r="SPU109" s="21"/>
      <c r="SPV109" s="136"/>
      <c r="SPW109" s="19"/>
      <c r="SPX109" s="20"/>
      <c r="SPY109" s="21"/>
      <c r="SPZ109" s="185"/>
      <c r="SQA109" s="21"/>
      <c r="SQB109" s="19"/>
      <c r="SQC109" s="20"/>
      <c r="SQD109" s="21"/>
      <c r="SQE109" s="185"/>
      <c r="SQF109" s="21"/>
      <c r="SQG109" s="136"/>
      <c r="SQH109" s="19"/>
      <c r="SQI109" s="20"/>
      <c r="SQJ109" s="21"/>
      <c r="SQK109" s="185"/>
      <c r="SQL109" s="21"/>
      <c r="SQM109" s="19"/>
      <c r="SQN109" s="20"/>
      <c r="SQO109" s="21"/>
      <c r="SQP109" s="185"/>
      <c r="SQQ109" s="21"/>
      <c r="SQR109" s="136"/>
      <c r="SQS109" s="19"/>
      <c r="SQT109" s="20"/>
      <c r="SQU109" s="21"/>
      <c r="SQV109" s="185"/>
      <c r="SQW109" s="21"/>
      <c r="SQX109" s="19"/>
      <c r="SQY109" s="20"/>
      <c r="SQZ109" s="21"/>
      <c r="SRA109" s="185"/>
      <c r="SRB109" s="21"/>
      <c r="SRC109" s="136"/>
      <c r="SRD109" s="19"/>
      <c r="SRE109" s="20"/>
      <c r="SRF109" s="21"/>
      <c r="SRG109" s="185"/>
      <c r="SRH109" s="21"/>
      <c r="SRI109" s="19"/>
      <c r="SRJ109" s="20"/>
      <c r="SRK109" s="21"/>
      <c r="SRL109" s="185"/>
      <c r="SRM109" s="21"/>
      <c r="SRN109" s="136"/>
      <c r="SRO109" s="19"/>
      <c r="SRP109" s="20"/>
      <c r="SRQ109" s="21"/>
      <c r="SRR109" s="185"/>
      <c r="SRS109" s="21"/>
      <c r="SRT109" s="19"/>
      <c r="SRU109" s="20"/>
      <c r="SRV109" s="21"/>
      <c r="SRW109" s="185"/>
      <c r="SRX109" s="21"/>
      <c r="SRY109" s="136"/>
      <c r="SRZ109" s="19"/>
      <c r="SSA109" s="20"/>
      <c r="SSB109" s="21"/>
      <c r="SSC109" s="185"/>
      <c r="SSD109" s="21"/>
      <c r="SSE109" s="19"/>
      <c r="SSF109" s="20"/>
      <c r="SSG109" s="21"/>
      <c r="SSH109" s="185"/>
      <c r="SSI109" s="21"/>
      <c r="SSJ109" s="136"/>
      <c r="SSK109" s="19"/>
      <c r="SSL109" s="20"/>
      <c r="SSM109" s="21"/>
      <c r="SSN109" s="185"/>
      <c r="SSO109" s="21"/>
      <c r="SSP109" s="19"/>
      <c r="SSQ109" s="20"/>
      <c r="SSR109" s="21"/>
      <c r="SSS109" s="185"/>
      <c r="SST109" s="21"/>
      <c r="SSU109" s="136"/>
      <c r="SSV109" s="19"/>
      <c r="SSW109" s="20"/>
      <c r="SSX109" s="21"/>
      <c r="SSY109" s="185"/>
      <c r="SSZ109" s="21"/>
      <c r="STA109" s="19"/>
      <c r="STB109" s="20"/>
      <c r="STC109" s="21"/>
      <c r="STD109" s="185"/>
      <c r="STE109" s="21"/>
      <c r="STF109" s="136"/>
      <c r="STG109" s="19"/>
      <c r="STH109" s="20"/>
      <c r="STI109" s="21"/>
      <c r="STJ109" s="185"/>
      <c r="STK109" s="21"/>
      <c r="STL109" s="19"/>
      <c r="STM109" s="20"/>
      <c r="STN109" s="21"/>
      <c r="STO109" s="185"/>
      <c r="STP109" s="21"/>
      <c r="STQ109" s="136"/>
      <c r="STR109" s="19"/>
      <c r="STS109" s="20"/>
      <c r="STT109" s="21"/>
      <c r="STU109" s="185"/>
      <c r="STV109" s="21"/>
      <c r="STW109" s="19"/>
      <c r="STX109" s="20"/>
      <c r="STY109" s="21"/>
      <c r="STZ109" s="185"/>
      <c r="SUA109" s="21"/>
      <c r="SUB109" s="136"/>
      <c r="SUC109" s="19"/>
      <c r="SUD109" s="20"/>
      <c r="SUE109" s="21"/>
      <c r="SUF109" s="185"/>
      <c r="SUG109" s="21"/>
      <c r="SUH109" s="19"/>
      <c r="SUI109" s="20"/>
      <c r="SUJ109" s="21"/>
      <c r="SUK109" s="185"/>
      <c r="SUL109" s="21"/>
      <c r="SUM109" s="136"/>
      <c r="SUN109" s="19"/>
      <c r="SUO109" s="20"/>
      <c r="SUP109" s="21"/>
      <c r="SUQ109" s="185"/>
      <c r="SUR109" s="21"/>
      <c r="SUS109" s="19"/>
      <c r="SUT109" s="20"/>
      <c r="SUU109" s="21"/>
      <c r="SUV109" s="185"/>
      <c r="SUW109" s="21"/>
      <c r="SUX109" s="136"/>
      <c r="SUY109" s="19"/>
      <c r="SUZ109" s="20"/>
      <c r="SVA109" s="21"/>
      <c r="SVB109" s="185"/>
      <c r="SVC109" s="21"/>
      <c r="SVD109" s="19"/>
      <c r="SVE109" s="20"/>
      <c r="SVF109" s="21"/>
      <c r="SVG109" s="185"/>
      <c r="SVH109" s="21"/>
      <c r="SVI109" s="136"/>
      <c r="SVJ109" s="19"/>
      <c r="SVK109" s="20"/>
      <c r="SVL109" s="21"/>
      <c r="SVM109" s="185"/>
      <c r="SVN109" s="21"/>
      <c r="SVO109" s="19"/>
      <c r="SVP109" s="20"/>
      <c r="SVQ109" s="21"/>
      <c r="SVR109" s="185"/>
      <c r="SVS109" s="21"/>
      <c r="SVT109" s="136"/>
      <c r="SVU109" s="19"/>
      <c r="SVV109" s="20"/>
      <c r="SVW109" s="21"/>
      <c r="SVX109" s="185"/>
      <c r="SVY109" s="21"/>
      <c r="SVZ109" s="19"/>
      <c r="SWA109" s="20"/>
      <c r="SWB109" s="21"/>
      <c r="SWC109" s="185"/>
      <c r="SWD109" s="21"/>
      <c r="SWE109" s="136"/>
      <c r="SWF109" s="19"/>
      <c r="SWG109" s="20"/>
      <c r="SWH109" s="21"/>
      <c r="SWI109" s="185"/>
      <c r="SWJ109" s="21"/>
      <c r="SWK109" s="19"/>
      <c r="SWL109" s="20"/>
      <c r="SWM109" s="21"/>
      <c r="SWN109" s="185"/>
      <c r="SWO109" s="21"/>
      <c r="SWP109" s="136"/>
      <c r="SWQ109" s="19"/>
      <c r="SWR109" s="20"/>
      <c r="SWS109" s="21"/>
      <c r="SWT109" s="185"/>
      <c r="SWU109" s="21"/>
      <c r="SWV109" s="19"/>
      <c r="SWW109" s="20"/>
      <c r="SWX109" s="21"/>
      <c r="SWY109" s="185"/>
      <c r="SWZ109" s="21"/>
      <c r="SXA109" s="136"/>
      <c r="SXB109" s="19"/>
      <c r="SXC109" s="20"/>
      <c r="SXD109" s="21"/>
      <c r="SXE109" s="185"/>
      <c r="SXF109" s="21"/>
      <c r="SXG109" s="19"/>
      <c r="SXH109" s="20"/>
      <c r="SXI109" s="21"/>
      <c r="SXJ109" s="185"/>
      <c r="SXK109" s="21"/>
      <c r="SXL109" s="136"/>
      <c r="SXM109" s="19"/>
      <c r="SXN109" s="20"/>
      <c r="SXO109" s="21"/>
      <c r="SXP109" s="185"/>
      <c r="SXQ109" s="21"/>
      <c r="SXR109" s="19"/>
      <c r="SXS109" s="20"/>
      <c r="SXT109" s="21"/>
      <c r="SXU109" s="185"/>
      <c r="SXV109" s="21"/>
      <c r="SXW109" s="136"/>
      <c r="SXX109" s="19"/>
      <c r="SXY109" s="20"/>
      <c r="SXZ109" s="21"/>
      <c r="SYA109" s="185"/>
      <c r="SYB109" s="21"/>
      <c r="SYC109" s="19"/>
      <c r="SYD109" s="20"/>
      <c r="SYE109" s="21"/>
      <c r="SYF109" s="185"/>
      <c r="SYG109" s="21"/>
      <c r="SYH109" s="136"/>
      <c r="SYI109" s="19"/>
      <c r="SYJ109" s="20"/>
      <c r="SYK109" s="21"/>
      <c r="SYL109" s="185"/>
      <c r="SYM109" s="21"/>
      <c r="SYN109" s="19"/>
      <c r="SYO109" s="20"/>
      <c r="SYP109" s="21"/>
      <c r="SYQ109" s="185"/>
      <c r="SYR109" s="21"/>
      <c r="SYS109" s="136"/>
      <c r="SYT109" s="19"/>
      <c r="SYU109" s="20"/>
      <c r="SYV109" s="21"/>
      <c r="SYW109" s="185"/>
      <c r="SYX109" s="21"/>
      <c r="SYY109" s="19"/>
      <c r="SYZ109" s="20"/>
      <c r="SZA109" s="21"/>
      <c r="SZB109" s="185"/>
      <c r="SZC109" s="21"/>
      <c r="SZD109" s="136"/>
      <c r="SZE109" s="19"/>
      <c r="SZF109" s="20"/>
      <c r="SZG109" s="21"/>
      <c r="SZH109" s="185"/>
      <c r="SZI109" s="21"/>
      <c r="SZJ109" s="19"/>
      <c r="SZK109" s="20"/>
      <c r="SZL109" s="21"/>
      <c r="SZM109" s="185"/>
      <c r="SZN109" s="21"/>
      <c r="SZO109" s="136"/>
      <c r="SZP109" s="19"/>
      <c r="SZQ109" s="20"/>
      <c r="SZR109" s="21"/>
      <c r="SZS109" s="185"/>
      <c r="SZT109" s="21"/>
      <c r="SZU109" s="19"/>
      <c r="SZV109" s="20"/>
      <c r="SZW109" s="21"/>
      <c r="SZX109" s="185"/>
      <c r="SZY109" s="21"/>
      <c r="SZZ109" s="136"/>
      <c r="TAA109" s="19"/>
      <c r="TAB109" s="20"/>
      <c r="TAC109" s="21"/>
      <c r="TAD109" s="185"/>
      <c r="TAE109" s="21"/>
      <c r="TAF109" s="19"/>
      <c r="TAG109" s="20"/>
      <c r="TAH109" s="21"/>
      <c r="TAI109" s="185"/>
      <c r="TAJ109" s="21"/>
      <c r="TAK109" s="136"/>
      <c r="TAL109" s="19"/>
      <c r="TAM109" s="20"/>
      <c r="TAN109" s="21"/>
      <c r="TAO109" s="185"/>
      <c r="TAP109" s="21"/>
      <c r="TAQ109" s="19"/>
      <c r="TAR109" s="20"/>
      <c r="TAS109" s="21"/>
      <c r="TAT109" s="185"/>
      <c r="TAU109" s="21"/>
      <c r="TAV109" s="136"/>
      <c r="TAW109" s="19"/>
      <c r="TAX109" s="20"/>
      <c r="TAY109" s="21"/>
      <c r="TAZ109" s="185"/>
      <c r="TBA109" s="21"/>
      <c r="TBB109" s="19"/>
      <c r="TBC109" s="20"/>
      <c r="TBD109" s="21"/>
      <c r="TBE109" s="185"/>
      <c r="TBF109" s="21"/>
      <c r="TBG109" s="136"/>
      <c r="TBH109" s="19"/>
      <c r="TBI109" s="20"/>
      <c r="TBJ109" s="21"/>
      <c r="TBK109" s="185"/>
      <c r="TBL109" s="21"/>
      <c r="TBM109" s="19"/>
      <c r="TBN109" s="20"/>
      <c r="TBO109" s="21"/>
      <c r="TBP109" s="185"/>
      <c r="TBQ109" s="21"/>
      <c r="TBR109" s="136"/>
      <c r="TBS109" s="19"/>
      <c r="TBT109" s="20"/>
      <c r="TBU109" s="21"/>
      <c r="TBV109" s="185"/>
      <c r="TBW109" s="21"/>
      <c r="TBX109" s="19"/>
      <c r="TBY109" s="20"/>
      <c r="TBZ109" s="21"/>
      <c r="TCA109" s="185"/>
      <c r="TCB109" s="21"/>
      <c r="TCC109" s="136"/>
      <c r="TCD109" s="19"/>
      <c r="TCE109" s="20"/>
      <c r="TCF109" s="21"/>
      <c r="TCG109" s="185"/>
      <c r="TCH109" s="21"/>
      <c r="TCI109" s="19"/>
      <c r="TCJ109" s="20"/>
      <c r="TCK109" s="21"/>
      <c r="TCL109" s="185"/>
      <c r="TCM109" s="21"/>
      <c r="TCN109" s="136"/>
      <c r="TCO109" s="19"/>
      <c r="TCP109" s="20"/>
      <c r="TCQ109" s="21"/>
      <c r="TCR109" s="185"/>
      <c r="TCS109" s="21"/>
      <c r="TCT109" s="19"/>
      <c r="TCU109" s="20"/>
      <c r="TCV109" s="21"/>
      <c r="TCW109" s="185"/>
      <c r="TCX109" s="21"/>
      <c r="TCY109" s="136"/>
      <c r="TCZ109" s="19"/>
      <c r="TDA109" s="20"/>
      <c r="TDB109" s="21"/>
      <c r="TDC109" s="185"/>
      <c r="TDD109" s="21"/>
      <c r="TDE109" s="19"/>
      <c r="TDF109" s="20"/>
      <c r="TDG109" s="21"/>
      <c r="TDH109" s="185"/>
      <c r="TDI109" s="21"/>
      <c r="TDJ109" s="136"/>
      <c r="TDK109" s="19"/>
      <c r="TDL109" s="20"/>
      <c r="TDM109" s="21"/>
      <c r="TDN109" s="185"/>
      <c r="TDO109" s="21"/>
      <c r="TDP109" s="19"/>
      <c r="TDQ109" s="20"/>
      <c r="TDR109" s="21"/>
      <c r="TDS109" s="185"/>
      <c r="TDT109" s="21"/>
      <c r="TDU109" s="136"/>
      <c r="TDV109" s="19"/>
      <c r="TDW109" s="20"/>
      <c r="TDX109" s="21"/>
      <c r="TDY109" s="185"/>
      <c r="TDZ109" s="21"/>
      <c r="TEA109" s="19"/>
      <c r="TEB109" s="20"/>
      <c r="TEC109" s="21"/>
      <c r="TED109" s="185"/>
      <c r="TEE109" s="21"/>
      <c r="TEF109" s="136"/>
      <c r="TEG109" s="19"/>
      <c r="TEH109" s="20"/>
      <c r="TEI109" s="21"/>
      <c r="TEJ109" s="185"/>
      <c r="TEK109" s="21"/>
      <c r="TEL109" s="19"/>
      <c r="TEM109" s="20"/>
      <c r="TEN109" s="21"/>
      <c r="TEO109" s="185"/>
      <c r="TEP109" s="21"/>
      <c r="TEQ109" s="136"/>
      <c r="TER109" s="19"/>
      <c r="TES109" s="20"/>
      <c r="TET109" s="21"/>
      <c r="TEU109" s="185"/>
      <c r="TEV109" s="21"/>
      <c r="TEW109" s="19"/>
      <c r="TEX109" s="20"/>
      <c r="TEY109" s="21"/>
      <c r="TEZ109" s="185"/>
      <c r="TFA109" s="21"/>
      <c r="TFB109" s="136"/>
      <c r="TFC109" s="19"/>
      <c r="TFD109" s="20"/>
      <c r="TFE109" s="21"/>
      <c r="TFF109" s="185"/>
      <c r="TFG109" s="21"/>
      <c r="TFH109" s="19"/>
      <c r="TFI109" s="20"/>
      <c r="TFJ109" s="21"/>
      <c r="TFK109" s="185"/>
      <c r="TFL109" s="21"/>
      <c r="TFM109" s="136"/>
      <c r="TFN109" s="19"/>
      <c r="TFO109" s="20"/>
      <c r="TFP109" s="21"/>
      <c r="TFQ109" s="185"/>
      <c r="TFR109" s="21"/>
      <c r="TFS109" s="19"/>
      <c r="TFT109" s="20"/>
      <c r="TFU109" s="21"/>
      <c r="TFV109" s="185"/>
      <c r="TFW109" s="21"/>
      <c r="TFX109" s="136"/>
      <c r="TFY109" s="19"/>
      <c r="TFZ109" s="20"/>
      <c r="TGA109" s="21"/>
      <c r="TGB109" s="185"/>
      <c r="TGC109" s="21"/>
      <c r="TGD109" s="19"/>
      <c r="TGE109" s="20"/>
      <c r="TGF109" s="21"/>
      <c r="TGG109" s="185"/>
      <c r="TGH109" s="21"/>
      <c r="TGI109" s="136"/>
      <c r="TGJ109" s="19"/>
      <c r="TGK109" s="20"/>
      <c r="TGL109" s="21"/>
      <c r="TGM109" s="185"/>
      <c r="TGN109" s="21"/>
      <c r="TGO109" s="19"/>
      <c r="TGP109" s="20"/>
      <c r="TGQ109" s="21"/>
      <c r="TGR109" s="185"/>
      <c r="TGS109" s="21"/>
      <c r="TGT109" s="136"/>
      <c r="TGU109" s="19"/>
      <c r="TGV109" s="20"/>
      <c r="TGW109" s="21"/>
      <c r="TGX109" s="185"/>
      <c r="TGY109" s="21"/>
      <c r="TGZ109" s="19"/>
      <c r="THA109" s="20"/>
      <c r="THB109" s="21"/>
      <c r="THC109" s="185"/>
      <c r="THD109" s="21"/>
      <c r="THE109" s="136"/>
      <c r="THF109" s="19"/>
      <c r="THG109" s="20"/>
      <c r="THH109" s="21"/>
      <c r="THI109" s="185"/>
      <c r="THJ109" s="21"/>
      <c r="THK109" s="19"/>
      <c r="THL109" s="20"/>
      <c r="THM109" s="21"/>
      <c r="THN109" s="185"/>
      <c r="THO109" s="21"/>
      <c r="THP109" s="136"/>
      <c r="THQ109" s="19"/>
      <c r="THR109" s="20"/>
      <c r="THS109" s="21"/>
      <c r="THT109" s="185"/>
      <c r="THU109" s="21"/>
      <c r="THV109" s="19"/>
      <c r="THW109" s="20"/>
      <c r="THX109" s="21"/>
      <c r="THY109" s="185"/>
      <c r="THZ109" s="21"/>
      <c r="TIA109" s="136"/>
      <c r="TIB109" s="19"/>
      <c r="TIC109" s="20"/>
      <c r="TID109" s="21"/>
      <c r="TIE109" s="185"/>
      <c r="TIF109" s="21"/>
      <c r="TIG109" s="19"/>
      <c r="TIH109" s="20"/>
      <c r="TII109" s="21"/>
      <c r="TIJ109" s="185"/>
      <c r="TIK109" s="21"/>
      <c r="TIL109" s="136"/>
      <c r="TIM109" s="19"/>
      <c r="TIN109" s="20"/>
      <c r="TIO109" s="21"/>
      <c r="TIP109" s="185"/>
      <c r="TIQ109" s="21"/>
      <c r="TIR109" s="19"/>
      <c r="TIS109" s="20"/>
      <c r="TIT109" s="21"/>
      <c r="TIU109" s="185"/>
      <c r="TIV109" s="21"/>
      <c r="TIW109" s="136"/>
      <c r="TIX109" s="19"/>
      <c r="TIY109" s="20"/>
      <c r="TIZ109" s="21"/>
      <c r="TJA109" s="185"/>
      <c r="TJB109" s="21"/>
      <c r="TJC109" s="19"/>
      <c r="TJD109" s="20"/>
      <c r="TJE109" s="21"/>
      <c r="TJF109" s="185"/>
      <c r="TJG109" s="21"/>
      <c r="TJH109" s="136"/>
      <c r="TJI109" s="19"/>
      <c r="TJJ109" s="20"/>
      <c r="TJK109" s="21"/>
      <c r="TJL109" s="185"/>
      <c r="TJM109" s="21"/>
      <c r="TJN109" s="19"/>
      <c r="TJO109" s="20"/>
      <c r="TJP109" s="21"/>
      <c r="TJQ109" s="185"/>
      <c r="TJR109" s="21"/>
      <c r="TJS109" s="136"/>
      <c r="TJT109" s="19"/>
      <c r="TJU109" s="20"/>
      <c r="TJV109" s="21"/>
      <c r="TJW109" s="185"/>
      <c r="TJX109" s="21"/>
      <c r="TJY109" s="19"/>
      <c r="TJZ109" s="20"/>
      <c r="TKA109" s="21"/>
      <c r="TKB109" s="185"/>
      <c r="TKC109" s="21"/>
      <c r="TKD109" s="136"/>
      <c r="TKE109" s="19"/>
      <c r="TKF109" s="20"/>
      <c r="TKG109" s="21"/>
      <c r="TKH109" s="185"/>
      <c r="TKI109" s="21"/>
      <c r="TKJ109" s="19"/>
      <c r="TKK109" s="20"/>
      <c r="TKL109" s="21"/>
      <c r="TKM109" s="185"/>
      <c r="TKN109" s="21"/>
      <c r="TKO109" s="136"/>
      <c r="TKP109" s="19"/>
      <c r="TKQ109" s="20"/>
      <c r="TKR109" s="21"/>
      <c r="TKS109" s="185"/>
      <c r="TKT109" s="21"/>
      <c r="TKU109" s="19"/>
      <c r="TKV109" s="20"/>
      <c r="TKW109" s="21"/>
      <c r="TKX109" s="185"/>
      <c r="TKY109" s="21"/>
      <c r="TKZ109" s="136"/>
      <c r="TLA109" s="19"/>
      <c r="TLB109" s="20"/>
      <c r="TLC109" s="21"/>
      <c r="TLD109" s="185"/>
      <c r="TLE109" s="21"/>
      <c r="TLF109" s="19"/>
      <c r="TLG109" s="20"/>
      <c r="TLH109" s="21"/>
      <c r="TLI109" s="185"/>
      <c r="TLJ109" s="21"/>
      <c r="TLK109" s="136"/>
      <c r="TLL109" s="19"/>
      <c r="TLM109" s="20"/>
      <c r="TLN109" s="21"/>
      <c r="TLO109" s="185"/>
      <c r="TLP109" s="21"/>
      <c r="TLQ109" s="19"/>
      <c r="TLR109" s="20"/>
      <c r="TLS109" s="21"/>
      <c r="TLT109" s="185"/>
      <c r="TLU109" s="21"/>
      <c r="TLV109" s="136"/>
      <c r="TLW109" s="19"/>
      <c r="TLX109" s="20"/>
      <c r="TLY109" s="21"/>
      <c r="TLZ109" s="185"/>
      <c r="TMA109" s="21"/>
      <c r="TMB109" s="19"/>
      <c r="TMC109" s="20"/>
      <c r="TMD109" s="21"/>
      <c r="TME109" s="185"/>
      <c r="TMF109" s="21"/>
      <c r="TMG109" s="136"/>
      <c r="TMH109" s="19"/>
      <c r="TMI109" s="20"/>
      <c r="TMJ109" s="21"/>
      <c r="TMK109" s="185"/>
      <c r="TML109" s="21"/>
      <c r="TMM109" s="19"/>
      <c r="TMN109" s="20"/>
      <c r="TMO109" s="21"/>
      <c r="TMP109" s="185"/>
      <c r="TMQ109" s="21"/>
      <c r="TMR109" s="136"/>
      <c r="TMS109" s="19"/>
      <c r="TMT109" s="20"/>
      <c r="TMU109" s="21"/>
      <c r="TMV109" s="185"/>
      <c r="TMW109" s="21"/>
      <c r="TMX109" s="19"/>
      <c r="TMY109" s="20"/>
      <c r="TMZ109" s="21"/>
      <c r="TNA109" s="185"/>
      <c r="TNB109" s="21"/>
      <c r="TNC109" s="136"/>
      <c r="TND109" s="19"/>
      <c r="TNE109" s="20"/>
      <c r="TNF109" s="21"/>
      <c r="TNG109" s="185"/>
      <c r="TNH109" s="21"/>
      <c r="TNI109" s="19"/>
      <c r="TNJ109" s="20"/>
      <c r="TNK109" s="21"/>
      <c r="TNL109" s="185"/>
      <c r="TNM109" s="21"/>
      <c r="TNN109" s="136"/>
      <c r="TNO109" s="19"/>
      <c r="TNP109" s="20"/>
      <c r="TNQ109" s="21"/>
      <c r="TNR109" s="185"/>
      <c r="TNS109" s="21"/>
      <c r="TNT109" s="19"/>
      <c r="TNU109" s="20"/>
      <c r="TNV109" s="21"/>
      <c r="TNW109" s="185"/>
      <c r="TNX109" s="21"/>
      <c r="TNY109" s="136"/>
      <c r="TNZ109" s="19"/>
      <c r="TOA109" s="20"/>
      <c r="TOB109" s="21"/>
      <c r="TOC109" s="185"/>
      <c r="TOD109" s="21"/>
      <c r="TOE109" s="19"/>
      <c r="TOF109" s="20"/>
      <c r="TOG109" s="21"/>
      <c r="TOH109" s="185"/>
      <c r="TOI109" s="21"/>
      <c r="TOJ109" s="136"/>
      <c r="TOK109" s="19"/>
      <c r="TOL109" s="20"/>
      <c r="TOM109" s="21"/>
      <c r="TON109" s="185"/>
      <c r="TOO109" s="21"/>
      <c r="TOP109" s="19"/>
      <c r="TOQ109" s="20"/>
      <c r="TOR109" s="21"/>
      <c r="TOS109" s="185"/>
      <c r="TOT109" s="21"/>
      <c r="TOU109" s="136"/>
      <c r="TOV109" s="19"/>
      <c r="TOW109" s="20"/>
      <c r="TOX109" s="21"/>
      <c r="TOY109" s="185"/>
      <c r="TOZ109" s="21"/>
      <c r="TPA109" s="19"/>
      <c r="TPB109" s="20"/>
      <c r="TPC109" s="21"/>
      <c r="TPD109" s="185"/>
      <c r="TPE109" s="21"/>
      <c r="TPF109" s="136"/>
      <c r="TPG109" s="19"/>
      <c r="TPH109" s="20"/>
      <c r="TPI109" s="21"/>
      <c r="TPJ109" s="185"/>
      <c r="TPK109" s="21"/>
      <c r="TPL109" s="19"/>
      <c r="TPM109" s="20"/>
      <c r="TPN109" s="21"/>
      <c r="TPO109" s="185"/>
      <c r="TPP109" s="21"/>
      <c r="TPQ109" s="136"/>
      <c r="TPR109" s="19"/>
      <c r="TPS109" s="20"/>
      <c r="TPT109" s="21"/>
      <c r="TPU109" s="185"/>
      <c r="TPV109" s="21"/>
      <c r="TPW109" s="19"/>
      <c r="TPX109" s="20"/>
      <c r="TPY109" s="21"/>
      <c r="TPZ109" s="185"/>
      <c r="TQA109" s="21"/>
      <c r="TQB109" s="136"/>
      <c r="TQC109" s="19"/>
      <c r="TQD109" s="20"/>
      <c r="TQE109" s="21"/>
      <c r="TQF109" s="185"/>
      <c r="TQG109" s="21"/>
      <c r="TQH109" s="19"/>
      <c r="TQI109" s="20"/>
      <c r="TQJ109" s="21"/>
      <c r="TQK109" s="185"/>
      <c r="TQL109" s="21"/>
      <c r="TQM109" s="136"/>
      <c r="TQN109" s="19"/>
      <c r="TQO109" s="20"/>
      <c r="TQP109" s="21"/>
      <c r="TQQ109" s="185"/>
      <c r="TQR109" s="21"/>
      <c r="TQS109" s="19"/>
      <c r="TQT109" s="20"/>
      <c r="TQU109" s="21"/>
      <c r="TQV109" s="185"/>
      <c r="TQW109" s="21"/>
      <c r="TQX109" s="136"/>
      <c r="TQY109" s="19"/>
      <c r="TQZ109" s="20"/>
      <c r="TRA109" s="21"/>
      <c r="TRB109" s="185"/>
      <c r="TRC109" s="21"/>
      <c r="TRD109" s="19"/>
      <c r="TRE109" s="20"/>
      <c r="TRF109" s="21"/>
      <c r="TRG109" s="185"/>
      <c r="TRH109" s="21"/>
      <c r="TRI109" s="136"/>
      <c r="TRJ109" s="19"/>
      <c r="TRK109" s="20"/>
      <c r="TRL109" s="21"/>
      <c r="TRM109" s="185"/>
      <c r="TRN109" s="21"/>
      <c r="TRO109" s="19"/>
      <c r="TRP109" s="20"/>
      <c r="TRQ109" s="21"/>
      <c r="TRR109" s="185"/>
      <c r="TRS109" s="21"/>
      <c r="TRT109" s="136"/>
      <c r="TRU109" s="19"/>
      <c r="TRV109" s="20"/>
      <c r="TRW109" s="21"/>
      <c r="TRX109" s="185"/>
      <c r="TRY109" s="21"/>
      <c r="TRZ109" s="19"/>
      <c r="TSA109" s="20"/>
      <c r="TSB109" s="21"/>
      <c r="TSC109" s="185"/>
      <c r="TSD109" s="21"/>
      <c r="TSE109" s="136"/>
      <c r="TSF109" s="19"/>
      <c r="TSG109" s="20"/>
      <c r="TSH109" s="21"/>
      <c r="TSI109" s="185"/>
      <c r="TSJ109" s="21"/>
      <c r="TSK109" s="19"/>
      <c r="TSL109" s="20"/>
      <c r="TSM109" s="21"/>
      <c r="TSN109" s="185"/>
      <c r="TSO109" s="21"/>
      <c r="TSP109" s="136"/>
      <c r="TSQ109" s="19"/>
      <c r="TSR109" s="20"/>
      <c r="TSS109" s="21"/>
      <c r="TST109" s="185"/>
      <c r="TSU109" s="21"/>
      <c r="TSV109" s="19"/>
      <c r="TSW109" s="20"/>
      <c r="TSX109" s="21"/>
      <c r="TSY109" s="185"/>
      <c r="TSZ109" s="21"/>
      <c r="TTA109" s="136"/>
      <c r="TTB109" s="19"/>
      <c r="TTC109" s="20"/>
      <c r="TTD109" s="21"/>
      <c r="TTE109" s="185"/>
      <c r="TTF109" s="21"/>
      <c r="TTG109" s="19"/>
      <c r="TTH109" s="20"/>
      <c r="TTI109" s="21"/>
      <c r="TTJ109" s="185"/>
      <c r="TTK109" s="21"/>
      <c r="TTL109" s="136"/>
      <c r="TTM109" s="19"/>
      <c r="TTN109" s="20"/>
      <c r="TTO109" s="21"/>
      <c r="TTP109" s="185"/>
      <c r="TTQ109" s="21"/>
      <c r="TTR109" s="19"/>
      <c r="TTS109" s="20"/>
      <c r="TTT109" s="21"/>
      <c r="TTU109" s="185"/>
      <c r="TTV109" s="21"/>
      <c r="TTW109" s="136"/>
      <c r="TTX109" s="19"/>
      <c r="TTY109" s="20"/>
      <c r="TTZ109" s="21"/>
      <c r="TUA109" s="185"/>
      <c r="TUB109" s="21"/>
      <c r="TUC109" s="19"/>
      <c r="TUD109" s="20"/>
      <c r="TUE109" s="21"/>
      <c r="TUF109" s="185"/>
      <c r="TUG109" s="21"/>
      <c r="TUH109" s="136"/>
      <c r="TUI109" s="19"/>
      <c r="TUJ109" s="20"/>
      <c r="TUK109" s="21"/>
      <c r="TUL109" s="185"/>
      <c r="TUM109" s="21"/>
      <c r="TUN109" s="19"/>
      <c r="TUO109" s="20"/>
      <c r="TUP109" s="21"/>
      <c r="TUQ109" s="185"/>
      <c r="TUR109" s="21"/>
      <c r="TUS109" s="136"/>
      <c r="TUT109" s="19"/>
      <c r="TUU109" s="20"/>
      <c r="TUV109" s="21"/>
      <c r="TUW109" s="185"/>
      <c r="TUX109" s="21"/>
      <c r="TUY109" s="19"/>
      <c r="TUZ109" s="20"/>
      <c r="TVA109" s="21"/>
      <c r="TVB109" s="185"/>
      <c r="TVC109" s="21"/>
      <c r="TVD109" s="136"/>
      <c r="TVE109" s="19"/>
      <c r="TVF109" s="20"/>
      <c r="TVG109" s="21"/>
      <c r="TVH109" s="185"/>
      <c r="TVI109" s="21"/>
      <c r="TVJ109" s="19"/>
      <c r="TVK109" s="20"/>
      <c r="TVL109" s="21"/>
      <c r="TVM109" s="185"/>
      <c r="TVN109" s="21"/>
      <c r="TVO109" s="136"/>
      <c r="TVP109" s="19"/>
      <c r="TVQ109" s="20"/>
      <c r="TVR109" s="21"/>
      <c r="TVS109" s="185"/>
      <c r="TVT109" s="21"/>
      <c r="TVU109" s="19"/>
      <c r="TVV109" s="20"/>
      <c r="TVW109" s="21"/>
      <c r="TVX109" s="185"/>
      <c r="TVY109" s="21"/>
      <c r="TVZ109" s="136"/>
      <c r="TWA109" s="19"/>
      <c r="TWB109" s="20"/>
      <c r="TWC109" s="21"/>
      <c r="TWD109" s="185"/>
      <c r="TWE109" s="21"/>
      <c r="TWF109" s="19"/>
      <c r="TWG109" s="20"/>
      <c r="TWH109" s="21"/>
      <c r="TWI109" s="185"/>
      <c r="TWJ109" s="21"/>
      <c r="TWK109" s="136"/>
      <c r="TWL109" s="19"/>
      <c r="TWM109" s="20"/>
      <c r="TWN109" s="21"/>
      <c r="TWO109" s="185"/>
      <c r="TWP109" s="21"/>
      <c r="TWQ109" s="19"/>
      <c r="TWR109" s="20"/>
      <c r="TWS109" s="21"/>
      <c r="TWT109" s="185"/>
      <c r="TWU109" s="21"/>
      <c r="TWV109" s="136"/>
      <c r="TWW109" s="19"/>
      <c r="TWX109" s="20"/>
      <c r="TWY109" s="21"/>
      <c r="TWZ109" s="185"/>
      <c r="TXA109" s="21"/>
      <c r="TXB109" s="19"/>
      <c r="TXC109" s="20"/>
      <c r="TXD109" s="21"/>
      <c r="TXE109" s="185"/>
      <c r="TXF109" s="21"/>
      <c r="TXG109" s="136"/>
      <c r="TXH109" s="19"/>
      <c r="TXI109" s="20"/>
      <c r="TXJ109" s="21"/>
      <c r="TXK109" s="185"/>
      <c r="TXL109" s="21"/>
      <c r="TXM109" s="19"/>
      <c r="TXN109" s="20"/>
      <c r="TXO109" s="21"/>
      <c r="TXP109" s="185"/>
      <c r="TXQ109" s="21"/>
      <c r="TXR109" s="136"/>
      <c r="TXS109" s="19"/>
      <c r="TXT109" s="20"/>
      <c r="TXU109" s="21"/>
      <c r="TXV109" s="185"/>
      <c r="TXW109" s="21"/>
      <c r="TXX109" s="19"/>
      <c r="TXY109" s="20"/>
      <c r="TXZ109" s="21"/>
      <c r="TYA109" s="185"/>
      <c r="TYB109" s="21"/>
      <c r="TYC109" s="136"/>
      <c r="TYD109" s="19"/>
      <c r="TYE109" s="20"/>
      <c r="TYF109" s="21"/>
      <c r="TYG109" s="185"/>
      <c r="TYH109" s="21"/>
      <c r="TYI109" s="19"/>
      <c r="TYJ109" s="20"/>
      <c r="TYK109" s="21"/>
      <c r="TYL109" s="185"/>
      <c r="TYM109" s="21"/>
      <c r="TYN109" s="136"/>
      <c r="TYO109" s="19"/>
      <c r="TYP109" s="20"/>
      <c r="TYQ109" s="21"/>
      <c r="TYR109" s="185"/>
      <c r="TYS109" s="21"/>
      <c r="TYT109" s="19"/>
      <c r="TYU109" s="20"/>
      <c r="TYV109" s="21"/>
      <c r="TYW109" s="185"/>
      <c r="TYX109" s="21"/>
      <c r="TYY109" s="136"/>
      <c r="TYZ109" s="19"/>
      <c r="TZA109" s="20"/>
      <c r="TZB109" s="21"/>
      <c r="TZC109" s="185"/>
      <c r="TZD109" s="21"/>
      <c r="TZE109" s="19"/>
      <c r="TZF109" s="20"/>
      <c r="TZG109" s="21"/>
      <c r="TZH109" s="185"/>
      <c r="TZI109" s="21"/>
      <c r="TZJ109" s="136"/>
      <c r="TZK109" s="19"/>
      <c r="TZL109" s="20"/>
      <c r="TZM109" s="21"/>
      <c r="TZN109" s="185"/>
      <c r="TZO109" s="21"/>
      <c r="TZP109" s="19"/>
      <c r="TZQ109" s="20"/>
      <c r="TZR109" s="21"/>
      <c r="TZS109" s="185"/>
      <c r="TZT109" s="21"/>
      <c r="TZU109" s="136"/>
      <c r="TZV109" s="19"/>
      <c r="TZW109" s="20"/>
      <c r="TZX109" s="21"/>
      <c r="TZY109" s="185"/>
      <c r="TZZ109" s="21"/>
      <c r="UAA109" s="19"/>
      <c r="UAB109" s="20"/>
      <c r="UAC109" s="21"/>
      <c r="UAD109" s="185"/>
      <c r="UAE109" s="21"/>
      <c r="UAF109" s="136"/>
      <c r="UAG109" s="19"/>
      <c r="UAH109" s="20"/>
      <c r="UAI109" s="21"/>
      <c r="UAJ109" s="185"/>
      <c r="UAK109" s="21"/>
      <c r="UAL109" s="19"/>
      <c r="UAM109" s="20"/>
      <c r="UAN109" s="21"/>
      <c r="UAO109" s="185"/>
      <c r="UAP109" s="21"/>
      <c r="UAQ109" s="136"/>
      <c r="UAR109" s="19"/>
      <c r="UAS109" s="20"/>
      <c r="UAT109" s="21"/>
      <c r="UAU109" s="185"/>
      <c r="UAV109" s="21"/>
      <c r="UAW109" s="19"/>
      <c r="UAX109" s="20"/>
      <c r="UAY109" s="21"/>
      <c r="UAZ109" s="185"/>
      <c r="UBA109" s="21"/>
      <c r="UBB109" s="136"/>
      <c r="UBC109" s="19"/>
      <c r="UBD109" s="20"/>
      <c r="UBE109" s="21"/>
      <c r="UBF109" s="185"/>
      <c r="UBG109" s="21"/>
      <c r="UBH109" s="19"/>
      <c r="UBI109" s="20"/>
      <c r="UBJ109" s="21"/>
      <c r="UBK109" s="185"/>
      <c r="UBL109" s="21"/>
      <c r="UBM109" s="136"/>
      <c r="UBN109" s="19"/>
      <c r="UBO109" s="20"/>
      <c r="UBP109" s="21"/>
      <c r="UBQ109" s="185"/>
      <c r="UBR109" s="21"/>
      <c r="UBS109" s="19"/>
      <c r="UBT109" s="20"/>
      <c r="UBU109" s="21"/>
      <c r="UBV109" s="185"/>
      <c r="UBW109" s="21"/>
      <c r="UBX109" s="136"/>
      <c r="UBY109" s="19"/>
      <c r="UBZ109" s="20"/>
      <c r="UCA109" s="21"/>
      <c r="UCB109" s="185"/>
      <c r="UCC109" s="21"/>
      <c r="UCD109" s="19"/>
      <c r="UCE109" s="20"/>
      <c r="UCF109" s="21"/>
      <c r="UCG109" s="185"/>
      <c r="UCH109" s="21"/>
      <c r="UCI109" s="136"/>
      <c r="UCJ109" s="19"/>
      <c r="UCK109" s="20"/>
      <c r="UCL109" s="21"/>
      <c r="UCM109" s="185"/>
      <c r="UCN109" s="21"/>
      <c r="UCO109" s="19"/>
      <c r="UCP109" s="20"/>
      <c r="UCQ109" s="21"/>
      <c r="UCR109" s="185"/>
      <c r="UCS109" s="21"/>
      <c r="UCT109" s="136"/>
      <c r="UCU109" s="19"/>
      <c r="UCV109" s="20"/>
      <c r="UCW109" s="21"/>
      <c r="UCX109" s="185"/>
      <c r="UCY109" s="21"/>
      <c r="UCZ109" s="19"/>
      <c r="UDA109" s="20"/>
      <c r="UDB109" s="21"/>
      <c r="UDC109" s="185"/>
      <c r="UDD109" s="21"/>
      <c r="UDE109" s="136"/>
      <c r="UDF109" s="19"/>
      <c r="UDG109" s="20"/>
      <c r="UDH109" s="21"/>
      <c r="UDI109" s="185"/>
      <c r="UDJ109" s="21"/>
      <c r="UDK109" s="19"/>
      <c r="UDL109" s="20"/>
      <c r="UDM109" s="21"/>
      <c r="UDN109" s="185"/>
      <c r="UDO109" s="21"/>
      <c r="UDP109" s="136"/>
      <c r="UDQ109" s="19"/>
      <c r="UDR109" s="20"/>
      <c r="UDS109" s="21"/>
      <c r="UDT109" s="185"/>
      <c r="UDU109" s="21"/>
      <c r="UDV109" s="19"/>
      <c r="UDW109" s="20"/>
      <c r="UDX109" s="21"/>
      <c r="UDY109" s="185"/>
      <c r="UDZ109" s="21"/>
      <c r="UEA109" s="136"/>
      <c r="UEB109" s="19"/>
      <c r="UEC109" s="20"/>
      <c r="UED109" s="21"/>
      <c r="UEE109" s="185"/>
      <c r="UEF109" s="21"/>
      <c r="UEG109" s="19"/>
      <c r="UEH109" s="20"/>
      <c r="UEI109" s="21"/>
      <c r="UEJ109" s="185"/>
      <c r="UEK109" s="21"/>
      <c r="UEL109" s="136"/>
      <c r="UEM109" s="19"/>
      <c r="UEN109" s="20"/>
      <c r="UEO109" s="21"/>
      <c r="UEP109" s="185"/>
      <c r="UEQ109" s="21"/>
      <c r="UER109" s="19"/>
      <c r="UES109" s="20"/>
      <c r="UET109" s="21"/>
      <c r="UEU109" s="185"/>
      <c r="UEV109" s="21"/>
      <c r="UEW109" s="136"/>
      <c r="UEX109" s="19"/>
      <c r="UEY109" s="20"/>
      <c r="UEZ109" s="21"/>
      <c r="UFA109" s="185"/>
      <c r="UFB109" s="21"/>
      <c r="UFC109" s="19"/>
      <c r="UFD109" s="20"/>
      <c r="UFE109" s="21"/>
      <c r="UFF109" s="185"/>
      <c r="UFG109" s="21"/>
      <c r="UFH109" s="136"/>
      <c r="UFI109" s="19"/>
      <c r="UFJ109" s="20"/>
      <c r="UFK109" s="21"/>
      <c r="UFL109" s="185"/>
      <c r="UFM109" s="21"/>
      <c r="UFN109" s="19"/>
      <c r="UFO109" s="20"/>
      <c r="UFP109" s="21"/>
      <c r="UFQ109" s="185"/>
      <c r="UFR109" s="21"/>
      <c r="UFS109" s="136"/>
      <c r="UFT109" s="19"/>
      <c r="UFU109" s="20"/>
      <c r="UFV109" s="21"/>
      <c r="UFW109" s="185"/>
      <c r="UFX109" s="21"/>
      <c r="UFY109" s="19"/>
      <c r="UFZ109" s="20"/>
      <c r="UGA109" s="21"/>
      <c r="UGB109" s="185"/>
      <c r="UGC109" s="21"/>
      <c r="UGD109" s="136"/>
      <c r="UGE109" s="19"/>
      <c r="UGF109" s="20"/>
      <c r="UGG109" s="21"/>
      <c r="UGH109" s="185"/>
      <c r="UGI109" s="21"/>
      <c r="UGJ109" s="19"/>
      <c r="UGK109" s="20"/>
      <c r="UGL109" s="21"/>
      <c r="UGM109" s="185"/>
      <c r="UGN109" s="21"/>
      <c r="UGO109" s="136"/>
      <c r="UGP109" s="19"/>
      <c r="UGQ109" s="20"/>
      <c r="UGR109" s="21"/>
      <c r="UGS109" s="185"/>
      <c r="UGT109" s="21"/>
      <c r="UGU109" s="19"/>
      <c r="UGV109" s="20"/>
      <c r="UGW109" s="21"/>
      <c r="UGX109" s="185"/>
      <c r="UGY109" s="21"/>
      <c r="UGZ109" s="136"/>
      <c r="UHA109" s="19"/>
      <c r="UHB109" s="20"/>
      <c r="UHC109" s="21"/>
      <c r="UHD109" s="185"/>
      <c r="UHE109" s="21"/>
      <c r="UHF109" s="19"/>
      <c r="UHG109" s="20"/>
      <c r="UHH109" s="21"/>
      <c r="UHI109" s="185"/>
      <c r="UHJ109" s="21"/>
      <c r="UHK109" s="136"/>
      <c r="UHL109" s="19"/>
      <c r="UHM109" s="20"/>
      <c r="UHN109" s="21"/>
      <c r="UHO109" s="185"/>
      <c r="UHP109" s="21"/>
      <c r="UHQ109" s="19"/>
      <c r="UHR109" s="20"/>
      <c r="UHS109" s="21"/>
      <c r="UHT109" s="185"/>
      <c r="UHU109" s="21"/>
      <c r="UHV109" s="136"/>
      <c r="UHW109" s="19"/>
      <c r="UHX109" s="20"/>
      <c r="UHY109" s="21"/>
      <c r="UHZ109" s="185"/>
      <c r="UIA109" s="21"/>
      <c r="UIB109" s="19"/>
      <c r="UIC109" s="20"/>
      <c r="UID109" s="21"/>
      <c r="UIE109" s="185"/>
      <c r="UIF109" s="21"/>
      <c r="UIG109" s="136"/>
      <c r="UIH109" s="19"/>
      <c r="UII109" s="20"/>
      <c r="UIJ109" s="21"/>
      <c r="UIK109" s="185"/>
      <c r="UIL109" s="21"/>
      <c r="UIM109" s="19"/>
      <c r="UIN109" s="20"/>
      <c r="UIO109" s="21"/>
      <c r="UIP109" s="185"/>
      <c r="UIQ109" s="21"/>
      <c r="UIR109" s="136"/>
      <c r="UIS109" s="19"/>
      <c r="UIT109" s="20"/>
      <c r="UIU109" s="21"/>
      <c r="UIV109" s="185"/>
      <c r="UIW109" s="21"/>
      <c r="UIX109" s="19"/>
      <c r="UIY109" s="20"/>
      <c r="UIZ109" s="21"/>
      <c r="UJA109" s="185"/>
      <c r="UJB109" s="21"/>
      <c r="UJC109" s="136"/>
      <c r="UJD109" s="19"/>
      <c r="UJE109" s="20"/>
      <c r="UJF109" s="21"/>
      <c r="UJG109" s="185"/>
      <c r="UJH109" s="21"/>
      <c r="UJI109" s="19"/>
      <c r="UJJ109" s="20"/>
      <c r="UJK109" s="21"/>
      <c r="UJL109" s="185"/>
      <c r="UJM109" s="21"/>
      <c r="UJN109" s="136"/>
      <c r="UJO109" s="19"/>
      <c r="UJP109" s="20"/>
      <c r="UJQ109" s="21"/>
      <c r="UJR109" s="185"/>
      <c r="UJS109" s="21"/>
      <c r="UJT109" s="19"/>
      <c r="UJU109" s="20"/>
      <c r="UJV109" s="21"/>
      <c r="UJW109" s="185"/>
      <c r="UJX109" s="21"/>
      <c r="UJY109" s="136"/>
      <c r="UJZ109" s="19"/>
      <c r="UKA109" s="20"/>
      <c r="UKB109" s="21"/>
      <c r="UKC109" s="185"/>
      <c r="UKD109" s="21"/>
      <c r="UKE109" s="19"/>
      <c r="UKF109" s="20"/>
      <c r="UKG109" s="21"/>
      <c r="UKH109" s="185"/>
      <c r="UKI109" s="21"/>
      <c r="UKJ109" s="136"/>
      <c r="UKK109" s="19"/>
      <c r="UKL109" s="20"/>
      <c r="UKM109" s="21"/>
      <c r="UKN109" s="185"/>
      <c r="UKO109" s="21"/>
      <c r="UKP109" s="19"/>
      <c r="UKQ109" s="20"/>
      <c r="UKR109" s="21"/>
      <c r="UKS109" s="185"/>
      <c r="UKT109" s="21"/>
      <c r="UKU109" s="136"/>
      <c r="UKV109" s="19"/>
      <c r="UKW109" s="20"/>
      <c r="UKX109" s="21"/>
      <c r="UKY109" s="185"/>
      <c r="UKZ109" s="21"/>
      <c r="ULA109" s="19"/>
      <c r="ULB109" s="20"/>
      <c r="ULC109" s="21"/>
      <c r="ULD109" s="185"/>
      <c r="ULE109" s="21"/>
      <c r="ULF109" s="136"/>
      <c r="ULG109" s="19"/>
      <c r="ULH109" s="20"/>
      <c r="ULI109" s="21"/>
      <c r="ULJ109" s="185"/>
      <c r="ULK109" s="21"/>
      <c r="ULL109" s="19"/>
      <c r="ULM109" s="20"/>
      <c r="ULN109" s="21"/>
      <c r="ULO109" s="185"/>
      <c r="ULP109" s="21"/>
      <c r="ULQ109" s="136"/>
      <c r="ULR109" s="19"/>
      <c r="ULS109" s="20"/>
      <c r="ULT109" s="21"/>
      <c r="ULU109" s="185"/>
      <c r="ULV109" s="21"/>
      <c r="ULW109" s="19"/>
      <c r="ULX109" s="20"/>
      <c r="ULY109" s="21"/>
      <c r="ULZ109" s="185"/>
      <c r="UMA109" s="21"/>
      <c r="UMB109" s="136"/>
      <c r="UMC109" s="19"/>
      <c r="UMD109" s="20"/>
      <c r="UME109" s="21"/>
      <c r="UMF109" s="185"/>
      <c r="UMG109" s="21"/>
      <c r="UMH109" s="19"/>
      <c r="UMI109" s="20"/>
      <c r="UMJ109" s="21"/>
      <c r="UMK109" s="185"/>
      <c r="UML109" s="21"/>
      <c r="UMM109" s="136"/>
      <c r="UMN109" s="19"/>
      <c r="UMO109" s="20"/>
      <c r="UMP109" s="21"/>
      <c r="UMQ109" s="185"/>
      <c r="UMR109" s="21"/>
      <c r="UMS109" s="19"/>
      <c r="UMT109" s="20"/>
      <c r="UMU109" s="21"/>
      <c r="UMV109" s="185"/>
      <c r="UMW109" s="21"/>
      <c r="UMX109" s="136"/>
      <c r="UMY109" s="19"/>
      <c r="UMZ109" s="20"/>
      <c r="UNA109" s="21"/>
      <c r="UNB109" s="185"/>
      <c r="UNC109" s="21"/>
      <c r="UND109" s="19"/>
      <c r="UNE109" s="20"/>
      <c r="UNF109" s="21"/>
      <c r="UNG109" s="185"/>
      <c r="UNH109" s="21"/>
      <c r="UNI109" s="136"/>
      <c r="UNJ109" s="19"/>
      <c r="UNK109" s="20"/>
      <c r="UNL109" s="21"/>
      <c r="UNM109" s="185"/>
      <c r="UNN109" s="21"/>
      <c r="UNO109" s="19"/>
      <c r="UNP109" s="20"/>
      <c r="UNQ109" s="21"/>
      <c r="UNR109" s="185"/>
      <c r="UNS109" s="21"/>
      <c r="UNT109" s="136"/>
      <c r="UNU109" s="19"/>
      <c r="UNV109" s="20"/>
      <c r="UNW109" s="21"/>
      <c r="UNX109" s="185"/>
      <c r="UNY109" s="21"/>
      <c r="UNZ109" s="19"/>
      <c r="UOA109" s="20"/>
      <c r="UOB109" s="21"/>
      <c r="UOC109" s="185"/>
      <c r="UOD109" s="21"/>
      <c r="UOE109" s="136"/>
      <c r="UOF109" s="19"/>
      <c r="UOG109" s="20"/>
      <c r="UOH109" s="21"/>
      <c r="UOI109" s="185"/>
      <c r="UOJ109" s="21"/>
      <c r="UOK109" s="19"/>
      <c r="UOL109" s="20"/>
      <c r="UOM109" s="21"/>
      <c r="UON109" s="185"/>
      <c r="UOO109" s="21"/>
      <c r="UOP109" s="136"/>
      <c r="UOQ109" s="19"/>
      <c r="UOR109" s="20"/>
      <c r="UOS109" s="21"/>
      <c r="UOT109" s="185"/>
      <c r="UOU109" s="21"/>
      <c r="UOV109" s="19"/>
      <c r="UOW109" s="20"/>
      <c r="UOX109" s="21"/>
      <c r="UOY109" s="185"/>
      <c r="UOZ109" s="21"/>
      <c r="UPA109" s="136"/>
      <c r="UPB109" s="19"/>
      <c r="UPC109" s="20"/>
      <c r="UPD109" s="21"/>
      <c r="UPE109" s="185"/>
      <c r="UPF109" s="21"/>
      <c r="UPG109" s="19"/>
      <c r="UPH109" s="20"/>
      <c r="UPI109" s="21"/>
      <c r="UPJ109" s="185"/>
      <c r="UPK109" s="21"/>
      <c r="UPL109" s="136"/>
      <c r="UPM109" s="19"/>
      <c r="UPN109" s="20"/>
      <c r="UPO109" s="21"/>
      <c r="UPP109" s="185"/>
      <c r="UPQ109" s="21"/>
      <c r="UPR109" s="19"/>
      <c r="UPS109" s="20"/>
      <c r="UPT109" s="21"/>
      <c r="UPU109" s="185"/>
      <c r="UPV109" s="21"/>
      <c r="UPW109" s="136"/>
      <c r="UPX109" s="19"/>
      <c r="UPY109" s="20"/>
      <c r="UPZ109" s="21"/>
      <c r="UQA109" s="185"/>
      <c r="UQB109" s="21"/>
      <c r="UQC109" s="19"/>
      <c r="UQD109" s="20"/>
      <c r="UQE109" s="21"/>
      <c r="UQF109" s="185"/>
      <c r="UQG109" s="21"/>
      <c r="UQH109" s="136"/>
      <c r="UQI109" s="19"/>
      <c r="UQJ109" s="20"/>
      <c r="UQK109" s="21"/>
      <c r="UQL109" s="185"/>
      <c r="UQM109" s="21"/>
      <c r="UQN109" s="19"/>
      <c r="UQO109" s="20"/>
      <c r="UQP109" s="21"/>
      <c r="UQQ109" s="185"/>
      <c r="UQR109" s="21"/>
      <c r="UQS109" s="136"/>
      <c r="UQT109" s="19"/>
      <c r="UQU109" s="20"/>
      <c r="UQV109" s="21"/>
      <c r="UQW109" s="185"/>
      <c r="UQX109" s="21"/>
      <c r="UQY109" s="19"/>
      <c r="UQZ109" s="20"/>
      <c r="URA109" s="21"/>
      <c r="URB109" s="185"/>
      <c r="URC109" s="21"/>
      <c r="URD109" s="136"/>
      <c r="URE109" s="19"/>
      <c r="URF109" s="20"/>
      <c r="URG109" s="21"/>
      <c r="URH109" s="185"/>
      <c r="URI109" s="21"/>
      <c r="URJ109" s="19"/>
      <c r="URK109" s="20"/>
      <c r="URL109" s="21"/>
      <c r="URM109" s="185"/>
      <c r="URN109" s="21"/>
      <c r="URO109" s="136"/>
      <c r="URP109" s="19"/>
      <c r="URQ109" s="20"/>
      <c r="URR109" s="21"/>
      <c r="URS109" s="185"/>
      <c r="URT109" s="21"/>
      <c r="URU109" s="19"/>
      <c r="URV109" s="20"/>
      <c r="URW109" s="21"/>
      <c r="URX109" s="185"/>
      <c r="URY109" s="21"/>
      <c r="URZ109" s="136"/>
      <c r="USA109" s="19"/>
      <c r="USB109" s="20"/>
      <c r="USC109" s="21"/>
      <c r="USD109" s="185"/>
      <c r="USE109" s="21"/>
      <c r="USF109" s="19"/>
      <c r="USG109" s="20"/>
      <c r="USH109" s="21"/>
      <c r="USI109" s="185"/>
      <c r="USJ109" s="21"/>
      <c r="USK109" s="136"/>
      <c r="USL109" s="19"/>
      <c r="USM109" s="20"/>
      <c r="USN109" s="21"/>
      <c r="USO109" s="185"/>
      <c r="USP109" s="21"/>
      <c r="USQ109" s="19"/>
      <c r="USR109" s="20"/>
      <c r="USS109" s="21"/>
      <c r="UST109" s="185"/>
      <c r="USU109" s="21"/>
      <c r="USV109" s="136"/>
      <c r="USW109" s="19"/>
      <c r="USX109" s="20"/>
      <c r="USY109" s="21"/>
      <c r="USZ109" s="185"/>
      <c r="UTA109" s="21"/>
      <c r="UTB109" s="19"/>
      <c r="UTC109" s="20"/>
      <c r="UTD109" s="21"/>
      <c r="UTE109" s="185"/>
      <c r="UTF109" s="21"/>
      <c r="UTG109" s="136"/>
      <c r="UTH109" s="19"/>
      <c r="UTI109" s="20"/>
      <c r="UTJ109" s="21"/>
      <c r="UTK109" s="185"/>
      <c r="UTL109" s="21"/>
      <c r="UTM109" s="19"/>
      <c r="UTN109" s="20"/>
      <c r="UTO109" s="21"/>
      <c r="UTP109" s="185"/>
      <c r="UTQ109" s="21"/>
      <c r="UTR109" s="136"/>
      <c r="UTS109" s="19"/>
      <c r="UTT109" s="20"/>
      <c r="UTU109" s="21"/>
      <c r="UTV109" s="185"/>
      <c r="UTW109" s="21"/>
      <c r="UTX109" s="19"/>
      <c r="UTY109" s="20"/>
      <c r="UTZ109" s="21"/>
      <c r="UUA109" s="185"/>
      <c r="UUB109" s="21"/>
      <c r="UUC109" s="136"/>
      <c r="UUD109" s="19"/>
      <c r="UUE109" s="20"/>
      <c r="UUF109" s="21"/>
      <c r="UUG109" s="185"/>
      <c r="UUH109" s="21"/>
      <c r="UUI109" s="19"/>
      <c r="UUJ109" s="20"/>
      <c r="UUK109" s="21"/>
      <c r="UUL109" s="185"/>
      <c r="UUM109" s="21"/>
      <c r="UUN109" s="136"/>
      <c r="UUO109" s="19"/>
      <c r="UUP109" s="20"/>
      <c r="UUQ109" s="21"/>
      <c r="UUR109" s="185"/>
      <c r="UUS109" s="21"/>
      <c r="UUT109" s="19"/>
      <c r="UUU109" s="20"/>
      <c r="UUV109" s="21"/>
      <c r="UUW109" s="185"/>
      <c r="UUX109" s="21"/>
      <c r="UUY109" s="136"/>
      <c r="UUZ109" s="19"/>
      <c r="UVA109" s="20"/>
      <c r="UVB109" s="21"/>
      <c r="UVC109" s="185"/>
      <c r="UVD109" s="21"/>
      <c r="UVE109" s="19"/>
      <c r="UVF109" s="20"/>
      <c r="UVG109" s="21"/>
      <c r="UVH109" s="185"/>
      <c r="UVI109" s="21"/>
      <c r="UVJ109" s="136"/>
      <c r="UVK109" s="19"/>
      <c r="UVL109" s="20"/>
      <c r="UVM109" s="21"/>
      <c r="UVN109" s="185"/>
      <c r="UVO109" s="21"/>
      <c r="UVP109" s="19"/>
      <c r="UVQ109" s="20"/>
      <c r="UVR109" s="21"/>
      <c r="UVS109" s="185"/>
      <c r="UVT109" s="21"/>
      <c r="UVU109" s="136"/>
      <c r="UVV109" s="19"/>
      <c r="UVW109" s="20"/>
      <c r="UVX109" s="21"/>
      <c r="UVY109" s="185"/>
      <c r="UVZ109" s="21"/>
      <c r="UWA109" s="19"/>
      <c r="UWB109" s="20"/>
      <c r="UWC109" s="21"/>
      <c r="UWD109" s="185"/>
      <c r="UWE109" s="21"/>
      <c r="UWF109" s="136"/>
      <c r="UWG109" s="19"/>
      <c r="UWH109" s="20"/>
      <c r="UWI109" s="21"/>
      <c r="UWJ109" s="185"/>
      <c r="UWK109" s="21"/>
      <c r="UWL109" s="19"/>
      <c r="UWM109" s="20"/>
      <c r="UWN109" s="21"/>
      <c r="UWO109" s="185"/>
      <c r="UWP109" s="21"/>
      <c r="UWQ109" s="136"/>
      <c r="UWR109" s="19"/>
      <c r="UWS109" s="20"/>
      <c r="UWT109" s="21"/>
      <c r="UWU109" s="185"/>
      <c r="UWV109" s="21"/>
      <c r="UWW109" s="19"/>
      <c r="UWX109" s="20"/>
      <c r="UWY109" s="21"/>
      <c r="UWZ109" s="185"/>
      <c r="UXA109" s="21"/>
      <c r="UXB109" s="136"/>
      <c r="UXC109" s="19"/>
      <c r="UXD109" s="20"/>
      <c r="UXE109" s="21"/>
      <c r="UXF109" s="185"/>
      <c r="UXG109" s="21"/>
      <c r="UXH109" s="19"/>
      <c r="UXI109" s="20"/>
      <c r="UXJ109" s="21"/>
      <c r="UXK109" s="185"/>
      <c r="UXL109" s="21"/>
      <c r="UXM109" s="136"/>
      <c r="UXN109" s="19"/>
      <c r="UXO109" s="20"/>
      <c r="UXP109" s="21"/>
      <c r="UXQ109" s="185"/>
      <c r="UXR109" s="21"/>
      <c r="UXS109" s="19"/>
      <c r="UXT109" s="20"/>
      <c r="UXU109" s="21"/>
      <c r="UXV109" s="185"/>
      <c r="UXW109" s="21"/>
      <c r="UXX109" s="136"/>
      <c r="UXY109" s="19"/>
      <c r="UXZ109" s="20"/>
      <c r="UYA109" s="21"/>
      <c r="UYB109" s="185"/>
      <c r="UYC109" s="21"/>
      <c r="UYD109" s="19"/>
      <c r="UYE109" s="20"/>
      <c r="UYF109" s="21"/>
      <c r="UYG109" s="185"/>
      <c r="UYH109" s="21"/>
      <c r="UYI109" s="136"/>
      <c r="UYJ109" s="19"/>
      <c r="UYK109" s="20"/>
      <c r="UYL109" s="21"/>
      <c r="UYM109" s="185"/>
      <c r="UYN109" s="21"/>
      <c r="UYO109" s="19"/>
      <c r="UYP109" s="20"/>
      <c r="UYQ109" s="21"/>
      <c r="UYR109" s="185"/>
      <c r="UYS109" s="21"/>
      <c r="UYT109" s="136"/>
      <c r="UYU109" s="19"/>
      <c r="UYV109" s="20"/>
      <c r="UYW109" s="21"/>
      <c r="UYX109" s="185"/>
      <c r="UYY109" s="21"/>
      <c r="UYZ109" s="19"/>
      <c r="UZA109" s="20"/>
      <c r="UZB109" s="21"/>
      <c r="UZC109" s="185"/>
      <c r="UZD109" s="21"/>
      <c r="UZE109" s="136"/>
      <c r="UZF109" s="19"/>
      <c r="UZG109" s="20"/>
      <c r="UZH109" s="21"/>
      <c r="UZI109" s="185"/>
      <c r="UZJ109" s="21"/>
      <c r="UZK109" s="19"/>
      <c r="UZL109" s="20"/>
      <c r="UZM109" s="21"/>
      <c r="UZN109" s="185"/>
      <c r="UZO109" s="21"/>
      <c r="UZP109" s="136"/>
      <c r="UZQ109" s="19"/>
      <c r="UZR109" s="20"/>
      <c r="UZS109" s="21"/>
      <c r="UZT109" s="185"/>
      <c r="UZU109" s="21"/>
      <c r="UZV109" s="19"/>
      <c r="UZW109" s="20"/>
      <c r="UZX109" s="21"/>
      <c r="UZY109" s="185"/>
      <c r="UZZ109" s="21"/>
      <c r="VAA109" s="136"/>
      <c r="VAB109" s="19"/>
      <c r="VAC109" s="20"/>
      <c r="VAD109" s="21"/>
      <c r="VAE109" s="185"/>
      <c r="VAF109" s="21"/>
      <c r="VAG109" s="19"/>
      <c r="VAH109" s="20"/>
      <c r="VAI109" s="21"/>
      <c r="VAJ109" s="185"/>
      <c r="VAK109" s="21"/>
      <c r="VAL109" s="136"/>
      <c r="VAM109" s="19"/>
      <c r="VAN109" s="20"/>
      <c r="VAO109" s="21"/>
      <c r="VAP109" s="185"/>
      <c r="VAQ109" s="21"/>
      <c r="VAR109" s="19"/>
      <c r="VAS109" s="20"/>
      <c r="VAT109" s="21"/>
      <c r="VAU109" s="185"/>
      <c r="VAV109" s="21"/>
      <c r="VAW109" s="136"/>
      <c r="VAX109" s="19"/>
      <c r="VAY109" s="20"/>
      <c r="VAZ109" s="21"/>
      <c r="VBA109" s="185"/>
      <c r="VBB109" s="21"/>
      <c r="VBC109" s="19"/>
      <c r="VBD109" s="20"/>
      <c r="VBE109" s="21"/>
      <c r="VBF109" s="185"/>
      <c r="VBG109" s="21"/>
      <c r="VBH109" s="136"/>
      <c r="VBI109" s="19"/>
      <c r="VBJ109" s="20"/>
      <c r="VBK109" s="21"/>
      <c r="VBL109" s="185"/>
      <c r="VBM109" s="21"/>
      <c r="VBN109" s="19"/>
      <c r="VBO109" s="20"/>
      <c r="VBP109" s="21"/>
      <c r="VBQ109" s="185"/>
      <c r="VBR109" s="21"/>
      <c r="VBS109" s="136"/>
      <c r="VBT109" s="19"/>
      <c r="VBU109" s="20"/>
      <c r="VBV109" s="21"/>
      <c r="VBW109" s="185"/>
      <c r="VBX109" s="21"/>
      <c r="VBY109" s="19"/>
      <c r="VBZ109" s="20"/>
      <c r="VCA109" s="21"/>
      <c r="VCB109" s="185"/>
      <c r="VCC109" s="21"/>
      <c r="VCD109" s="136"/>
      <c r="VCE109" s="19"/>
      <c r="VCF109" s="20"/>
      <c r="VCG109" s="21"/>
      <c r="VCH109" s="185"/>
      <c r="VCI109" s="21"/>
      <c r="VCJ109" s="19"/>
      <c r="VCK109" s="20"/>
      <c r="VCL109" s="21"/>
      <c r="VCM109" s="185"/>
      <c r="VCN109" s="21"/>
      <c r="VCO109" s="136"/>
      <c r="VCP109" s="19"/>
      <c r="VCQ109" s="20"/>
      <c r="VCR109" s="21"/>
      <c r="VCS109" s="185"/>
      <c r="VCT109" s="21"/>
      <c r="VCU109" s="19"/>
      <c r="VCV109" s="20"/>
      <c r="VCW109" s="21"/>
      <c r="VCX109" s="185"/>
      <c r="VCY109" s="21"/>
      <c r="VCZ109" s="136"/>
      <c r="VDA109" s="19"/>
      <c r="VDB109" s="20"/>
      <c r="VDC109" s="21"/>
      <c r="VDD109" s="185"/>
      <c r="VDE109" s="21"/>
      <c r="VDF109" s="19"/>
      <c r="VDG109" s="20"/>
      <c r="VDH109" s="21"/>
      <c r="VDI109" s="185"/>
      <c r="VDJ109" s="21"/>
      <c r="VDK109" s="136"/>
      <c r="VDL109" s="19"/>
      <c r="VDM109" s="20"/>
      <c r="VDN109" s="21"/>
      <c r="VDO109" s="185"/>
      <c r="VDP109" s="21"/>
      <c r="VDQ109" s="19"/>
      <c r="VDR109" s="20"/>
      <c r="VDS109" s="21"/>
      <c r="VDT109" s="185"/>
      <c r="VDU109" s="21"/>
      <c r="VDV109" s="136"/>
      <c r="VDW109" s="19"/>
      <c r="VDX109" s="20"/>
      <c r="VDY109" s="21"/>
      <c r="VDZ109" s="185"/>
      <c r="VEA109" s="21"/>
      <c r="VEB109" s="19"/>
      <c r="VEC109" s="20"/>
      <c r="VED109" s="21"/>
      <c r="VEE109" s="185"/>
      <c r="VEF109" s="21"/>
      <c r="VEG109" s="136"/>
      <c r="VEH109" s="19"/>
      <c r="VEI109" s="20"/>
      <c r="VEJ109" s="21"/>
      <c r="VEK109" s="185"/>
      <c r="VEL109" s="21"/>
      <c r="VEM109" s="19"/>
      <c r="VEN109" s="20"/>
      <c r="VEO109" s="21"/>
      <c r="VEP109" s="185"/>
      <c r="VEQ109" s="21"/>
      <c r="VER109" s="136"/>
      <c r="VES109" s="19"/>
      <c r="VET109" s="20"/>
      <c r="VEU109" s="21"/>
      <c r="VEV109" s="185"/>
      <c r="VEW109" s="21"/>
      <c r="VEX109" s="19"/>
      <c r="VEY109" s="20"/>
      <c r="VEZ109" s="21"/>
      <c r="VFA109" s="185"/>
      <c r="VFB109" s="21"/>
      <c r="VFC109" s="136"/>
      <c r="VFD109" s="19"/>
      <c r="VFE109" s="20"/>
      <c r="VFF109" s="21"/>
      <c r="VFG109" s="185"/>
      <c r="VFH109" s="21"/>
      <c r="VFI109" s="19"/>
      <c r="VFJ109" s="20"/>
      <c r="VFK109" s="21"/>
      <c r="VFL109" s="185"/>
      <c r="VFM109" s="21"/>
      <c r="VFN109" s="136"/>
      <c r="VFO109" s="19"/>
      <c r="VFP109" s="20"/>
      <c r="VFQ109" s="21"/>
      <c r="VFR109" s="185"/>
      <c r="VFS109" s="21"/>
      <c r="VFT109" s="19"/>
      <c r="VFU109" s="20"/>
      <c r="VFV109" s="21"/>
      <c r="VFW109" s="185"/>
      <c r="VFX109" s="21"/>
      <c r="VFY109" s="136"/>
      <c r="VFZ109" s="19"/>
      <c r="VGA109" s="20"/>
      <c r="VGB109" s="21"/>
      <c r="VGC109" s="185"/>
      <c r="VGD109" s="21"/>
      <c r="VGE109" s="19"/>
      <c r="VGF109" s="20"/>
      <c r="VGG109" s="21"/>
      <c r="VGH109" s="185"/>
      <c r="VGI109" s="21"/>
      <c r="VGJ109" s="136"/>
      <c r="VGK109" s="19"/>
      <c r="VGL109" s="20"/>
      <c r="VGM109" s="21"/>
      <c r="VGN109" s="185"/>
      <c r="VGO109" s="21"/>
      <c r="VGP109" s="19"/>
      <c r="VGQ109" s="20"/>
      <c r="VGR109" s="21"/>
      <c r="VGS109" s="185"/>
      <c r="VGT109" s="21"/>
      <c r="VGU109" s="136"/>
      <c r="VGV109" s="19"/>
      <c r="VGW109" s="20"/>
      <c r="VGX109" s="21"/>
      <c r="VGY109" s="185"/>
      <c r="VGZ109" s="21"/>
      <c r="VHA109" s="19"/>
      <c r="VHB109" s="20"/>
      <c r="VHC109" s="21"/>
      <c r="VHD109" s="185"/>
      <c r="VHE109" s="21"/>
      <c r="VHF109" s="136"/>
      <c r="VHG109" s="19"/>
      <c r="VHH109" s="20"/>
      <c r="VHI109" s="21"/>
      <c r="VHJ109" s="185"/>
      <c r="VHK109" s="21"/>
      <c r="VHL109" s="19"/>
      <c r="VHM109" s="20"/>
      <c r="VHN109" s="21"/>
      <c r="VHO109" s="185"/>
      <c r="VHP109" s="21"/>
      <c r="VHQ109" s="136"/>
      <c r="VHR109" s="19"/>
      <c r="VHS109" s="20"/>
      <c r="VHT109" s="21"/>
      <c r="VHU109" s="185"/>
      <c r="VHV109" s="21"/>
      <c r="VHW109" s="19"/>
      <c r="VHX109" s="20"/>
      <c r="VHY109" s="21"/>
      <c r="VHZ109" s="185"/>
      <c r="VIA109" s="21"/>
      <c r="VIB109" s="136"/>
      <c r="VIC109" s="19"/>
      <c r="VID109" s="20"/>
      <c r="VIE109" s="21"/>
      <c r="VIF109" s="185"/>
      <c r="VIG109" s="21"/>
      <c r="VIH109" s="19"/>
      <c r="VII109" s="20"/>
      <c r="VIJ109" s="21"/>
      <c r="VIK109" s="185"/>
      <c r="VIL109" s="21"/>
      <c r="VIM109" s="136"/>
      <c r="VIN109" s="19"/>
      <c r="VIO109" s="20"/>
      <c r="VIP109" s="21"/>
      <c r="VIQ109" s="185"/>
      <c r="VIR109" s="21"/>
      <c r="VIS109" s="19"/>
      <c r="VIT109" s="20"/>
      <c r="VIU109" s="21"/>
      <c r="VIV109" s="185"/>
      <c r="VIW109" s="21"/>
      <c r="VIX109" s="136"/>
      <c r="VIY109" s="19"/>
      <c r="VIZ109" s="20"/>
      <c r="VJA109" s="21"/>
      <c r="VJB109" s="185"/>
      <c r="VJC109" s="21"/>
      <c r="VJD109" s="19"/>
      <c r="VJE109" s="20"/>
      <c r="VJF109" s="21"/>
      <c r="VJG109" s="185"/>
      <c r="VJH109" s="21"/>
      <c r="VJI109" s="136"/>
      <c r="VJJ109" s="19"/>
      <c r="VJK109" s="20"/>
      <c r="VJL109" s="21"/>
      <c r="VJM109" s="185"/>
      <c r="VJN109" s="21"/>
      <c r="VJO109" s="19"/>
      <c r="VJP109" s="20"/>
      <c r="VJQ109" s="21"/>
      <c r="VJR109" s="185"/>
      <c r="VJS109" s="21"/>
      <c r="VJT109" s="136"/>
      <c r="VJU109" s="19"/>
      <c r="VJV109" s="20"/>
      <c r="VJW109" s="21"/>
      <c r="VJX109" s="185"/>
      <c r="VJY109" s="21"/>
      <c r="VJZ109" s="19"/>
      <c r="VKA109" s="20"/>
      <c r="VKB109" s="21"/>
      <c r="VKC109" s="185"/>
      <c r="VKD109" s="21"/>
      <c r="VKE109" s="136"/>
      <c r="VKF109" s="19"/>
      <c r="VKG109" s="20"/>
      <c r="VKH109" s="21"/>
      <c r="VKI109" s="185"/>
      <c r="VKJ109" s="21"/>
      <c r="VKK109" s="19"/>
      <c r="VKL109" s="20"/>
      <c r="VKM109" s="21"/>
      <c r="VKN109" s="185"/>
      <c r="VKO109" s="21"/>
      <c r="VKP109" s="136"/>
      <c r="VKQ109" s="19"/>
      <c r="VKR109" s="20"/>
      <c r="VKS109" s="21"/>
      <c r="VKT109" s="185"/>
      <c r="VKU109" s="21"/>
      <c r="VKV109" s="19"/>
      <c r="VKW109" s="20"/>
      <c r="VKX109" s="21"/>
      <c r="VKY109" s="185"/>
      <c r="VKZ109" s="21"/>
      <c r="VLA109" s="136"/>
      <c r="VLB109" s="19"/>
      <c r="VLC109" s="20"/>
      <c r="VLD109" s="21"/>
      <c r="VLE109" s="185"/>
      <c r="VLF109" s="21"/>
      <c r="VLG109" s="19"/>
      <c r="VLH109" s="20"/>
      <c r="VLI109" s="21"/>
      <c r="VLJ109" s="185"/>
      <c r="VLK109" s="21"/>
      <c r="VLL109" s="136"/>
      <c r="VLM109" s="19"/>
      <c r="VLN109" s="20"/>
      <c r="VLO109" s="21"/>
      <c r="VLP109" s="185"/>
      <c r="VLQ109" s="21"/>
      <c r="VLR109" s="19"/>
      <c r="VLS109" s="20"/>
      <c r="VLT109" s="21"/>
      <c r="VLU109" s="185"/>
      <c r="VLV109" s="21"/>
      <c r="VLW109" s="136"/>
      <c r="VLX109" s="19"/>
      <c r="VLY109" s="20"/>
      <c r="VLZ109" s="21"/>
      <c r="VMA109" s="185"/>
      <c r="VMB109" s="21"/>
      <c r="VMC109" s="19"/>
      <c r="VMD109" s="20"/>
      <c r="VME109" s="21"/>
      <c r="VMF109" s="185"/>
      <c r="VMG109" s="21"/>
      <c r="VMH109" s="136"/>
      <c r="VMI109" s="19"/>
      <c r="VMJ109" s="20"/>
      <c r="VMK109" s="21"/>
      <c r="VML109" s="185"/>
      <c r="VMM109" s="21"/>
      <c r="VMN109" s="19"/>
      <c r="VMO109" s="20"/>
      <c r="VMP109" s="21"/>
      <c r="VMQ109" s="185"/>
      <c r="VMR109" s="21"/>
      <c r="VMS109" s="136"/>
      <c r="VMT109" s="19"/>
      <c r="VMU109" s="20"/>
      <c r="VMV109" s="21"/>
      <c r="VMW109" s="185"/>
      <c r="VMX109" s="21"/>
      <c r="VMY109" s="19"/>
      <c r="VMZ109" s="20"/>
      <c r="VNA109" s="21"/>
      <c r="VNB109" s="185"/>
      <c r="VNC109" s="21"/>
      <c r="VND109" s="136"/>
      <c r="VNE109" s="19"/>
      <c r="VNF109" s="20"/>
      <c r="VNG109" s="21"/>
      <c r="VNH109" s="185"/>
      <c r="VNI109" s="21"/>
      <c r="VNJ109" s="19"/>
      <c r="VNK109" s="20"/>
      <c r="VNL109" s="21"/>
      <c r="VNM109" s="185"/>
      <c r="VNN109" s="21"/>
      <c r="VNO109" s="136"/>
      <c r="VNP109" s="19"/>
      <c r="VNQ109" s="20"/>
      <c r="VNR109" s="21"/>
      <c r="VNS109" s="185"/>
      <c r="VNT109" s="21"/>
      <c r="VNU109" s="19"/>
      <c r="VNV109" s="20"/>
      <c r="VNW109" s="21"/>
      <c r="VNX109" s="185"/>
      <c r="VNY109" s="21"/>
      <c r="VNZ109" s="136"/>
      <c r="VOA109" s="19"/>
      <c r="VOB109" s="20"/>
      <c r="VOC109" s="21"/>
      <c r="VOD109" s="185"/>
      <c r="VOE109" s="21"/>
      <c r="VOF109" s="19"/>
      <c r="VOG109" s="20"/>
      <c r="VOH109" s="21"/>
      <c r="VOI109" s="185"/>
      <c r="VOJ109" s="21"/>
      <c r="VOK109" s="136"/>
      <c r="VOL109" s="19"/>
      <c r="VOM109" s="20"/>
      <c r="VON109" s="21"/>
      <c r="VOO109" s="185"/>
      <c r="VOP109" s="21"/>
      <c r="VOQ109" s="19"/>
      <c r="VOR109" s="20"/>
      <c r="VOS109" s="21"/>
      <c r="VOT109" s="185"/>
      <c r="VOU109" s="21"/>
      <c r="VOV109" s="136"/>
      <c r="VOW109" s="19"/>
      <c r="VOX109" s="20"/>
      <c r="VOY109" s="21"/>
      <c r="VOZ109" s="185"/>
      <c r="VPA109" s="21"/>
      <c r="VPB109" s="19"/>
      <c r="VPC109" s="20"/>
      <c r="VPD109" s="21"/>
      <c r="VPE109" s="185"/>
      <c r="VPF109" s="21"/>
      <c r="VPG109" s="136"/>
      <c r="VPH109" s="19"/>
      <c r="VPI109" s="20"/>
      <c r="VPJ109" s="21"/>
      <c r="VPK109" s="185"/>
      <c r="VPL109" s="21"/>
      <c r="VPM109" s="19"/>
      <c r="VPN109" s="20"/>
      <c r="VPO109" s="21"/>
      <c r="VPP109" s="185"/>
      <c r="VPQ109" s="21"/>
      <c r="VPR109" s="136"/>
      <c r="VPS109" s="19"/>
      <c r="VPT109" s="20"/>
      <c r="VPU109" s="21"/>
      <c r="VPV109" s="185"/>
      <c r="VPW109" s="21"/>
      <c r="VPX109" s="19"/>
      <c r="VPY109" s="20"/>
      <c r="VPZ109" s="21"/>
      <c r="VQA109" s="185"/>
      <c r="VQB109" s="21"/>
      <c r="VQC109" s="136"/>
      <c r="VQD109" s="19"/>
      <c r="VQE109" s="20"/>
      <c r="VQF109" s="21"/>
      <c r="VQG109" s="185"/>
      <c r="VQH109" s="21"/>
      <c r="VQI109" s="19"/>
      <c r="VQJ109" s="20"/>
      <c r="VQK109" s="21"/>
      <c r="VQL109" s="185"/>
      <c r="VQM109" s="21"/>
      <c r="VQN109" s="136"/>
      <c r="VQO109" s="19"/>
      <c r="VQP109" s="20"/>
      <c r="VQQ109" s="21"/>
      <c r="VQR109" s="185"/>
      <c r="VQS109" s="21"/>
      <c r="VQT109" s="19"/>
      <c r="VQU109" s="20"/>
      <c r="VQV109" s="21"/>
      <c r="VQW109" s="185"/>
      <c r="VQX109" s="21"/>
      <c r="VQY109" s="136"/>
      <c r="VQZ109" s="19"/>
      <c r="VRA109" s="20"/>
      <c r="VRB109" s="21"/>
      <c r="VRC109" s="185"/>
      <c r="VRD109" s="21"/>
      <c r="VRE109" s="19"/>
      <c r="VRF109" s="20"/>
      <c r="VRG109" s="21"/>
      <c r="VRH109" s="185"/>
      <c r="VRI109" s="21"/>
      <c r="VRJ109" s="136"/>
      <c r="VRK109" s="19"/>
      <c r="VRL109" s="20"/>
      <c r="VRM109" s="21"/>
      <c r="VRN109" s="185"/>
      <c r="VRO109" s="21"/>
      <c r="VRP109" s="19"/>
      <c r="VRQ109" s="20"/>
      <c r="VRR109" s="21"/>
      <c r="VRS109" s="185"/>
      <c r="VRT109" s="21"/>
      <c r="VRU109" s="136"/>
      <c r="VRV109" s="19"/>
      <c r="VRW109" s="20"/>
      <c r="VRX109" s="21"/>
      <c r="VRY109" s="185"/>
      <c r="VRZ109" s="21"/>
      <c r="VSA109" s="19"/>
      <c r="VSB109" s="20"/>
      <c r="VSC109" s="21"/>
      <c r="VSD109" s="185"/>
      <c r="VSE109" s="21"/>
      <c r="VSF109" s="136"/>
      <c r="VSG109" s="19"/>
      <c r="VSH109" s="20"/>
      <c r="VSI109" s="21"/>
      <c r="VSJ109" s="185"/>
      <c r="VSK109" s="21"/>
      <c r="VSL109" s="19"/>
      <c r="VSM109" s="20"/>
      <c r="VSN109" s="21"/>
      <c r="VSO109" s="185"/>
      <c r="VSP109" s="21"/>
      <c r="VSQ109" s="136"/>
      <c r="VSR109" s="19"/>
      <c r="VSS109" s="20"/>
      <c r="VST109" s="21"/>
      <c r="VSU109" s="185"/>
      <c r="VSV109" s="21"/>
      <c r="VSW109" s="19"/>
      <c r="VSX109" s="20"/>
      <c r="VSY109" s="21"/>
      <c r="VSZ109" s="185"/>
      <c r="VTA109" s="21"/>
      <c r="VTB109" s="136"/>
      <c r="VTC109" s="19"/>
      <c r="VTD109" s="20"/>
      <c r="VTE109" s="21"/>
      <c r="VTF109" s="185"/>
      <c r="VTG109" s="21"/>
      <c r="VTH109" s="19"/>
      <c r="VTI109" s="20"/>
      <c r="VTJ109" s="21"/>
      <c r="VTK109" s="185"/>
      <c r="VTL109" s="21"/>
      <c r="VTM109" s="136"/>
      <c r="VTN109" s="19"/>
      <c r="VTO109" s="20"/>
      <c r="VTP109" s="21"/>
      <c r="VTQ109" s="185"/>
      <c r="VTR109" s="21"/>
      <c r="VTS109" s="19"/>
      <c r="VTT109" s="20"/>
      <c r="VTU109" s="21"/>
      <c r="VTV109" s="185"/>
      <c r="VTW109" s="21"/>
      <c r="VTX109" s="136"/>
      <c r="VTY109" s="19"/>
      <c r="VTZ109" s="20"/>
      <c r="VUA109" s="21"/>
      <c r="VUB109" s="185"/>
      <c r="VUC109" s="21"/>
      <c r="VUD109" s="19"/>
      <c r="VUE109" s="20"/>
      <c r="VUF109" s="21"/>
      <c r="VUG109" s="185"/>
      <c r="VUH109" s="21"/>
      <c r="VUI109" s="136"/>
      <c r="VUJ109" s="19"/>
      <c r="VUK109" s="20"/>
      <c r="VUL109" s="21"/>
      <c r="VUM109" s="185"/>
      <c r="VUN109" s="21"/>
      <c r="VUO109" s="19"/>
      <c r="VUP109" s="20"/>
      <c r="VUQ109" s="21"/>
      <c r="VUR109" s="185"/>
      <c r="VUS109" s="21"/>
      <c r="VUT109" s="136"/>
      <c r="VUU109" s="19"/>
      <c r="VUV109" s="20"/>
      <c r="VUW109" s="21"/>
      <c r="VUX109" s="185"/>
      <c r="VUY109" s="21"/>
      <c r="VUZ109" s="19"/>
      <c r="VVA109" s="20"/>
      <c r="VVB109" s="21"/>
      <c r="VVC109" s="185"/>
      <c r="VVD109" s="21"/>
      <c r="VVE109" s="136"/>
      <c r="VVF109" s="19"/>
      <c r="VVG109" s="20"/>
      <c r="VVH109" s="21"/>
      <c r="VVI109" s="185"/>
      <c r="VVJ109" s="21"/>
      <c r="VVK109" s="19"/>
      <c r="VVL109" s="20"/>
      <c r="VVM109" s="21"/>
      <c r="VVN109" s="185"/>
      <c r="VVO109" s="21"/>
      <c r="VVP109" s="136"/>
      <c r="VVQ109" s="19"/>
      <c r="VVR109" s="20"/>
      <c r="VVS109" s="21"/>
      <c r="VVT109" s="185"/>
      <c r="VVU109" s="21"/>
      <c r="VVV109" s="19"/>
      <c r="VVW109" s="20"/>
      <c r="VVX109" s="21"/>
      <c r="VVY109" s="185"/>
      <c r="VVZ109" s="21"/>
      <c r="VWA109" s="136"/>
      <c r="VWB109" s="19"/>
      <c r="VWC109" s="20"/>
      <c r="VWD109" s="21"/>
      <c r="VWE109" s="185"/>
      <c r="VWF109" s="21"/>
      <c r="VWG109" s="19"/>
      <c r="VWH109" s="20"/>
      <c r="VWI109" s="21"/>
      <c r="VWJ109" s="185"/>
      <c r="VWK109" s="21"/>
      <c r="VWL109" s="136"/>
      <c r="VWM109" s="19"/>
      <c r="VWN109" s="20"/>
      <c r="VWO109" s="21"/>
      <c r="VWP109" s="185"/>
      <c r="VWQ109" s="21"/>
      <c r="VWR109" s="19"/>
      <c r="VWS109" s="20"/>
      <c r="VWT109" s="21"/>
      <c r="VWU109" s="185"/>
      <c r="VWV109" s="21"/>
      <c r="VWW109" s="136"/>
      <c r="VWX109" s="19"/>
      <c r="VWY109" s="20"/>
      <c r="VWZ109" s="21"/>
      <c r="VXA109" s="185"/>
      <c r="VXB109" s="21"/>
      <c r="VXC109" s="19"/>
      <c r="VXD109" s="20"/>
      <c r="VXE109" s="21"/>
      <c r="VXF109" s="185"/>
      <c r="VXG109" s="21"/>
      <c r="VXH109" s="136"/>
      <c r="VXI109" s="19"/>
      <c r="VXJ109" s="20"/>
      <c r="VXK109" s="21"/>
      <c r="VXL109" s="185"/>
      <c r="VXM109" s="21"/>
      <c r="VXN109" s="19"/>
      <c r="VXO109" s="20"/>
      <c r="VXP109" s="21"/>
      <c r="VXQ109" s="185"/>
      <c r="VXR109" s="21"/>
      <c r="VXS109" s="136"/>
      <c r="VXT109" s="19"/>
      <c r="VXU109" s="20"/>
      <c r="VXV109" s="21"/>
      <c r="VXW109" s="185"/>
      <c r="VXX109" s="21"/>
      <c r="VXY109" s="19"/>
      <c r="VXZ109" s="20"/>
      <c r="VYA109" s="21"/>
      <c r="VYB109" s="185"/>
      <c r="VYC109" s="21"/>
      <c r="VYD109" s="136"/>
      <c r="VYE109" s="19"/>
      <c r="VYF109" s="20"/>
      <c r="VYG109" s="21"/>
      <c r="VYH109" s="185"/>
      <c r="VYI109" s="21"/>
      <c r="VYJ109" s="19"/>
      <c r="VYK109" s="20"/>
      <c r="VYL109" s="21"/>
      <c r="VYM109" s="185"/>
      <c r="VYN109" s="21"/>
      <c r="VYO109" s="136"/>
      <c r="VYP109" s="19"/>
      <c r="VYQ109" s="20"/>
      <c r="VYR109" s="21"/>
      <c r="VYS109" s="185"/>
      <c r="VYT109" s="21"/>
      <c r="VYU109" s="19"/>
      <c r="VYV109" s="20"/>
      <c r="VYW109" s="21"/>
      <c r="VYX109" s="185"/>
      <c r="VYY109" s="21"/>
      <c r="VYZ109" s="136"/>
      <c r="VZA109" s="19"/>
      <c r="VZB109" s="20"/>
      <c r="VZC109" s="21"/>
      <c r="VZD109" s="185"/>
      <c r="VZE109" s="21"/>
      <c r="VZF109" s="19"/>
      <c r="VZG109" s="20"/>
      <c r="VZH109" s="21"/>
      <c r="VZI109" s="185"/>
      <c r="VZJ109" s="21"/>
      <c r="VZK109" s="136"/>
      <c r="VZL109" s="19"/>
      <c r="VZM109" s="20"/>
      <c r="VZN109" s="21"/>
      <c r="VZO109" s="185"/>
      <c r="VZP109" s="21"/>
      <c r="VZQ109" s="19"/>
      <c r="VZR109" s="20"/>
      <c r="VZS109" s="21"/>
      <c r="VZT109" s="185"/>
      <c r="VZU109" s="21"/>
      <c r="VZV109" s="136"/>
      <c r="VZW109" s="19"/>
      <c r="VZX109" s="20"/>
      <c r="VZY109" s="21"/>
      <c r="VZZ109" s="185"/>
      <c r="WAA109" s="21"/>
      <c r="WAB109" s="19"/>
      <c r="WAC109" s="20"/>
      <c r="WAD109" s="21"/>
      <c r="WAE109" s="185"/>
      <c r="WAF109" s="21"/>
      <c r="WAG109" s="136"/>
      <c r="WAH109" s="19"/>
      <c r="WAI109" s="20"/>
      <c r="WAJ109" s="21"/>
      <c r="WAK109" s="185"/>
      <c r="WAL109" s="21"/>
      <c r="WAM109" s="19"/>
      <c r="WAN109" s="20"/>
      <c r="WAO109" s="21"/>
      <c r="WAP109" s="185"/>
      <c r="WAQ109" s="21"/>
      <c r="WAR109" s="136"/>
      <c r="WAS109" s="19"/>
      <c r="WAT109" s="20"/>
      <c r="WAU109" s="21"/>
      <c r="WAV109" s="185"/>
      <c r="WAW109" s="21"/>
      <c r="WAX109" s="19"/>
      <c r="WAY109" s="20"/>
      <c r="WAZ109" s="21"/>
      <c r="WBA109" s="185"/>
      <c r="WBB109" s="21"/>
      <c r="WBC109" s="136"/>
      <c r="WBD109" s="19"/>
      <c r="WBE109" s="20"/>
      <c r="WBF109" s="21"/>
      <c r="WBG109" s="185"/>
      <c r="WBH109" s="21"/>
      <c r="WBI109" s="19"/>
      <c r="WBJ109" s="20"/>
      <c r="WBK109" s="21"/>
      <c r="WBL109" s="185"/>
      <c r="WBM109" s="21"/>
      <c r="WBN109" s="136"/>
      <c r="WBO109" s="19"/>
      <c r="WBP109" s="20"/>
      <c r="WBQ109" s="21"/>
      <c r="WBR109" s="185"/>
      <c r="WBS109" s="21"/>
      <c r="WBT109" s="19"/>
      <c r="WBU109" s="20"/>
      <c r="WBV109" s="21"/>
      <c r="WBW109" s="185"/>
      <c r="WBX109" s="21"/>
      <c r="WBY109" s="136"/>
      <c r="WBZ109" s="19"/>
      <c r="WCA109" s="20"/>
      <c r="WCB109" s="21"/>
      <c r="WCC109" s="185"/>
      <c r="WCD109" s="21"/>
      <c r="WCE109" s="19"/>
      <c r="WCF109" s="20"/>
      <c r="WCG109" s="21"/>
      <c r="WCH109" s="185"/>
      <c r="WCI109" s="21"/>
      <c r="WCJ109" s="136"/>
      <c r="WCK109" s="19"/>
      <c r="WCL109" s="20"/>
      <c r="WCM109" s="21"/>
      <c r="WCN109" s="185"/>
      <c r="WCO109" s="21"/>
      <c r="WCP109" s="19"/>
      <c r="WCQ109" s="20"/>
      <c r="WCR109" s="21"/>
      <c r="WCS109" s="185"/>
      <c r="WCT109" s="21"/>
      <c r="WCU109" s="136"/>
      <c r="WCV109" s="19"/>
      <c r="WCW109" s="20"/>
      <c r="WCX109" s="21"/>
      <c r="WCY109" s="185"/>
      <c r="WCZ109" s="21"/>
      <c r="WDA109" s="19"/>
      <c r="WDB109" s="20"/>
      <c r="WDC109" s="21"/>
      <c r="WDD109" s="185"/>
      <c r="WDE109" s="21"/>
      <c r="WDF109" s="136"/>
      <c r="WDG109" s="19"/>
      <c r="WDH109" s="20"/>
      <c r="WDI109" s="21"/>
      <c r="WDJ109" s="185"/>
      <c r="WDK109" s="21"/>
      <c r="WDL109" s="19"/>
      <c r="WDM109" s="20"/>
      <c r="WDN109" s="21"/>
      <c r="WDO109" s="185"/>
      <c r="WDP109" s="21"/>
      <c r="WDQ109" s="136"/>
      <c r="WDR109" s="19"/>
      <c r="WDS109" s="20"/>
      <c r="WDT109" s="21"/>
      <c r="WDU109" s="185"/>
      <c r="WDV109" s="21"/>
      <c r="WDW109" s="19"/>
      <c r="WDX109" s="20"/>
      <c r="WDY109" s="21"/>
      <c r="WDZ109" s="185"/>
      <c r="WEA109" s="21"/>
      <c r="WEB109" s="136"/>
      <c r="WEC109" s="19"/>
      <c r="WED109" s="20"/>
      <c r="WEE109" s="21"/>
      <c r="WEF109" s="185"/>
      <c r="WEG109" s="21"/>
      <c r="WEH109" s="19"/>
      <c r="WEI109" s="20"/>
      <c r="WEJ109" s="21"/>
      <c r="WEK109" s="185"/>
      <c r="WEL109" s="21"/>
      <c r="WEM109" s="136"/>
      <c r="WEN109" s="19"/>
      <c r="WEO109" s="20"/>
      <c r="WEP109" s="21"/>
      <c r="WEQ109" s="185"/>
      <c r="WER109" s="21"/>
      <c r="WES109" s="19"/>
      <c r="WET109" s="20"/>
      <c r="WEU109" s="21"/>
      <c r="WEV109" s="185"/>
      <c r="WEW109" s="21"/>
      <c r="WEX109" s="136"/>
      <c r="WEY109" s="19"/>
      <c r="WEZ109" s="20"/>
      <c r="WFA109" s="21"/>
      <c r="WFB109" s="185"/>
      <c r="WFC109" s="21"/>
      <c r="WFD109" s="19"/>
      <c r="WFE109" s="20"/>
      <c r="WFF109" s="21"/>
      <c r="WFG109" s="185"/>
      <c r="WFH109" s="21"/>
      <c r="WFI109" s="136"/>
      <c r="WFJ109" s="19"/>
      <c r="WFK109" s="20"/>
      <c r="WFL109" s="21"/>
      <c r="WFM109" s="185"/>
      <c r="WFN109" s="21"/>
      <c r="WFO109" s="19"/>
      <c r="WFP109" s="20"/>
      <c r="WFQ109" s="21"/>
      <c r="WFR109" s="185"/>
      <c r="WFS109" s="21"/>
      <c r="WFT109" s="136"/>
      <c r="WFU109" s="19"/>
      <c r="WFV109" s="20"/>
      <c r="WFW109" s="21"/>
      <c r="WFX109" s="185"/>
      <c r="WFY109" s="21"/>
      <c r="WFZ109" s="19"/>
      <c r="WGA109" s="20"/>
      <c r="WGB109" s="21"/>
      <c r="WGC109" s="185"/>
      <c r="WGD109" s="21"/>
      <c r="WGE109" s="136"/>
      <c r="WGF109" s="19"/>
      <c r="WGG109" s="20"/>
      <c r="WGH109" s="21"/>
      <c r="WGI109" s="185"/>
      <c r="WGJ109" s="21"/>
      <c r="WGK109" s="19"/>
      <c r="WGL109" s="20"/>
      <c r="WGM109" s="21"/>
      <c r="WGN109" s="185"/>
      <c r="WGO109" s="21"/>
      <c r="WGP109" s="136"/>
      <c r="WGQ109" s="19"/>
      <c r="WGR109" s="20"/>
      <c r="WGS109" s="21"/>
      <c r="WGT109" s="185"/>
      <c r="WGU109" s="21"/>
      <c r="WGV109" s="19"/>
      <c r="WGW109" s="20"/>
      <c r="WGX109" s="21"/>
      <c r="WGY109" s="185"/>
      <c r="WGZ109" s="21"/>
      <c r="WHA109" s="136"/>
      <c r="WHB109" s="19"/>
      <c r="WHC109" s="20"/>
      <c r="WHD109" s="21"/>
      <c r="WHE109" s="185"/>
      <c r="WHF109" s="21"/>
      <c r="WHG109" s="19"/>
      <c r="WHH109" s="20"/>
      <c r="WHI109" s="21"/>
      <c r="WHJ109" s="185"/>
      <c r="WHK109" s="21"/>
      <c r="WHL109" s="136"/>
      <c r="WHM109" s="19"/>
      <c r="WHN109" s="20"/>
      <c r="WHO109" s="21"/>
      <c r="WHP109" s="185"/>
      <c r="WHQ109" s="21"/>
      <c r="WHR109" s="19"/>
      <c r="WHS109" s="20"/>
      <c r="WHT109" s="21"/>
      <c r="WHU109" s="185"/>
      <c r="WHV109" s="21"/>
      <c r="WHW109" s="136"/>
      <c r="WHX109" s="19"/>
      <c r="WHY109" s="20"/>
      <c r="WHZ109" s="21"/>
      <c r="WIA109" s="185"/>
      <c r="WIB109" s="21"/>
      <c r="WIC109" s="19"/>
      <c r="WID109" s="20"/>
      <c r="WIE109" s="21"/>
      <c r="WIF109" s="185"/>
      <c r="WIG109" s="21"/>
      <c r="WIH109" s="136"/>
      <c r="WII109" s="19"/>
      <c r="WIJ109" s="20"/>
      <c r="WIK109" s="21"/>
      <c r="WIL109" s="185"/>
      <c r="WIM109" s="21"/>
      <c r="WIN109" s="19"/>
      <c r="WIO109" s="20"/>
      <c r="WIP109" s="21"/>
      <c r="WIQ109" s="185"/>
      <c r="WIR109" s="21"/>
      <c r="WIS109" s="136"/>
      <c r="WIT109" s="19"/>
      <c r="WIU109" s="20"/>
      <c r="WIV109" s="21"/>
      <c r="WIW109" s="185"/>
      <c r="WIX109" s="21"/>
      <c r="WIY109" s="19"/>
      <c r="WIZ109" s="20"/>
      <c r="WJA109" s="21"/>
      <c r="WJB109" s="185"/>
      <c r="WJC109" s="21"/>
      <c r="WJD109" s="136"/>
      <c r="WJE109" s="19"/>
      <c r="WJF109" s="20"/>
      <c r="WJG109" s="21"/>
      <c r="WJH109" s="185"/>
      <c r="WJI109" s="21"/>
      <c r="WJJ109" s="19"/>
      <c r="WJK109" s="20"/>
      <c r="WJL109" s="21"/>
      <c r="WJM109" s="185"/>
      <c r="WJN109" s="21"/>
      <c r="WJO109" s="136"/>
      <c r="WJP109" s="19"/>
      <c r="WJQ109" s="20"/>
      <c r="WJR109" s="21"/>
      <c r="WJS109" s="185"/>
      <c r="WJT109" s="21"/>
      <c r="WJU109" s="19"/>
      <c r="WJV109" s="20"/>
      <c r="WJW109" s="21"/>
      <c r="WJX109" s="185"/>
      <c r="WJY109" s="21"/>
      <c r="WJZ109" s="136"/>
      <c r="WKA109" s="19"/>
      <c r="WKB109" s="20"/>
      <c r="WKC109" s="21"/>
      <c r="WKD109" s="185"/>
      <c r="WKE109" s="21"/>
      <c r="WKF109" s="19"/>
      <c r="WKG109" s="20"/>
      <c r="WKH109" s="21"/>
      <c r="WKI109" s="185"/>
      <c r="WKJ109" s="21"/>
      <c r="WKK109" s="136"/>
      <c r="WKL109" s="19"/>
      <c r="WKM109" s="20"/>
      <c r="WKN109" s="21"/>
      <c r="WKO109" s="185"/>
      <c r="WKP109" s="21"/>
      <c r="WKQ109" s="19"/>
      <c r="WKR109" s="20"/>
      <c r="WKS109" s="21"/>
      <c r="WKT109" s="185"/>
      <c r="WKU109" s="21"/>
      <c r="WKV109" s="136"/>
      <c r="WKW109" s="19"/>
      <c r="WKX109" s="20"/>
      <c r="WKY109" s="21"/>
      <c r="WKZ109" s="185"/>
      <c r="WLA109" s="21"/>
      <c r="WLB109" s="19"/>
      <c r="WLC109" s="20"/>
      <c r="WLD109" s="21"/>
      <c r="WLE109" s="185"/>
      <c r="WLF109" s="21"/>
      <c r="WLG109" s="136"/>
      <c r="WLH109" s="19"/>
      <c r="WLI109" s="20"/>
      <c r="WLJ109" s="21"/>
      <c r="WLK109" s="185"/>
      <c r="WLL109" s="21"/>
      <c r="WLM109" s="19"/>
      <c r="WLN109" s="20"/>
      <c r="WLO109" s="21"/>
      <c r="WLP109" s="185"/>
      <c r="WLQ109" s="21"/>
      <c r="WLR109" s="136"/>
      <c r="WLS109" s="19"/>
      <c r="WLT109" s="20"/>
      <c r="WLU109" s="21"/>
      <c r="WLV109" s="185"/>
      <c r="WLW109" s="21"/>
      <c r="WLX109" s="19"/>
      <c r="WLY109" s="20"/>
      <c r="WLZ109" s="21"/>
      <c r="WMA109" s="185"/>
      <c r="WMB109" s="21"/>
      <c r="WMC109" s="136"/>
      <c r="WMD109" s="19"/>
      <c r="WME109" s="20"/>
      <c r="WMF109" s="21"/>
      <c r="WMG109" s="185"/>
      <c r="WMH109" s="21"/>
      <c r="WMI109" s="19"/>
      <c r="WMJ109" s="20"/>
      <c r="WMK109" s="21"/>
      <c r="WML109" s="185"/>
      <c r="WMM109" s="21"/>
      <c r="WMN109" s="136"/>
      <c r="WMO109" s="19"/>
      <c r="WMP109" s="20"/>
      <c r="WMQ109" s="21"/>
      <c r="WMR109" s="185"/>
      <c r="WMS109" s="21"/>
      <c r="WMT109" s="19"/>
      <c r="WMU109" s="20"/>
      <c r="WMV109" s="21"/>
      <c r="WMW109" s="185"/>
      <c r="WMX109" s="21"/>
      <c r="WMY109" s="136"/>
      <c r="WMZ109" s="19"/>
      <c r="WNA109" s="20"/>
      <c r="WNB109" s="21"/>
      <c r="WNC109" s="185"/>
      <c r="WND109" s="21"/>
      <c r="WNE109" s="19"/>
      <c r="WNF109" s="20"/>
      <c r="WNG109" s="21"/>
      <c r="WNH109" s="185"/>
      <c r="WNI109" s="21"/>
      <c r="WNJ109" s="136"/>
      <c r="WNK109" s="19"/>
      <c r="WNL109" s="20"/>
      <c r="WNM109" s="21"/>
      <c r="WNN109" s="185"/>
      <c r="WNO109" s="21"/>
      <c r="WNP109" s="19"/>
      <c r="WNQ109" s="20"/>
      <c r="WNR109" s="21"/>
      <c r="WNS109" s="185"/>
      <c r="WNT109" s="21"/>
      <c r="WNU109" s="136"/>
      <c r="WNV109" s="19"/>
      <c r="WNW109" s="20"/>
      <c r="WNX109" s="21"/>
      <c r="WNY109" s="185"/>
      <c r="WNZ109" s="21"/>
      <c r="WOA109" s="19"/>
      <c r="WOB109" s="20"/>
      <c r="WOC109" s="21"/>
      <c r="WOD109" s="185"/>
      <c r="WOE109" s="21"/>
      <c r="WOF109" s="136"/>
      <c r="WOG109" s="19"/>
      <c r="WOH109" s="20"/>
      <c r="WOI109" s="21"/>
      <c r="WOJ109" s="185"/>
      <c r="WOK109" s="21"/>
      <c r="WOL109" s="19"/>
      <c r="WOM109" s="20"/>
      <c r="WON109" s="21"/>
      <c r="WOO109" s="185"/>
      <c r="WOP109" s="21"/>
      <c r="WOQ109" s="136"/>
      <c r="WOR109" s="19"/>
      <c r="WOS109" s="20"/>
      <c r="WOT109" s="21"/>
      <c r="WOU109" s="185"/>
      <c r="WOV109" s="21"/>
      <c r="WOW109" s="19"/>
      <c r="WOX109" s="20"/>
      <c r="WOY109" s="21"/>
      <c r="WOZ109" s="185"/>
      <c r="WPA109" s="21"/>
      <c r="WPB109" s="136"/>
      <c r="WPC109" s="19"/>
      <c r="WPD109" s="20"/>
      <c r="WPE109" s="21"/>
      <c r="WPF109" s="185"/>
      <c r="WPG109" s="21"/>
      <c r="WPH109" s="19"/>
      <c r="WPI109" s="20"/>
      <c r="WPJ109" s="21"/>
      <c r="WPK109" s="185"/>
      <c r="WPL109" s="21"/>
      <c r="WPM109" s="136"/>
      <c r="WPN109" s="19"/>
      <c r="WPO109" s="20"/>
      <c r="WPP109" s="21"/>
      <c r="WPQ109" s="185"/>
      <c r="WPR109" s="21"/>
      <c r="WPS109" s="19"/>
      <c r="WPT109" s="20"/>
      <c r="WPU109" s="21"/>
      <c r="WPV109" s="185"/>
      <c r="WPW109" s="21"/>
      <c r="WPX109" s="136"/>
      <c r="WPY109" s="19"/>
      <c r="WPZ109" s="20"/>
      <c r="WQA109" s="21"/>
      <c r="WQB109" s="185"/>
      <c r="WQC109" s="21"/>
      <c r="WQD109" s="19"/>
      <c r="WQE109" s="20"/>
      <c r="WQF109" s="21"/>
      <c r="WQG109" s="185"/>
      <c r="WQH109" s="21"/>
      <c r="WQI109" s="136"/>
      <c r="WQJ109" s="19"/>
      <c r="WQK109" s="20"/>
      <c r="WQL109" s="21"/>
      <c r="WQM109" s="185"/>
      <c r="WQN109" s="21"/>
      <c r="WQO109" s="19"/>
      <c r="WQP109" s="20"/>
      <c r="WQQ109" s="21"/>
      <c r="WQR109" s="185"/>
      <c r="WQS109" s="21"/>
      <c r="WQT109" s="136"/>
      <c r="WQU109" s="19"/>
      <c r="WQV109" s="20"/>
      <c r="WQW109" s="21"/>
      <c r="WQX109" s="185"/>
      <c r="WQY109" s="21"/>
      <c r="WQZ109" s="19"/>
      <c r="WRA109" s="20"/>
      <c r="WRB109" s="21"/>
      <c r="WRC109" s="185"/>
      <c r="WRD109" s="21"/>
      <c r="WRE109" s="136"/>
      <c r="WRF109" s="19"/>
      <c r="WRG109" s="20"/>
      <c r="WRH109" s="21"/>
      <c r="WRI109" s="185"/>
      <c r="WRJ109" s="21"/>
      <c r="WRK109" s="19"/>
      <c r="WRL109" s="20"/>
      <c r="WRM109" s="21"/>
      <c r="WRN109" s="185"/>
      <c r="WRO109" s="21"/>
      <c r="WRP109" s="136"/>
      <c r="WRQ109" s="19"/>
      <c r="WRR109" s="20"/>
      <c r="WRS109" s="21"/>
      <c r="WRT109" s="185"/>
      <c r="WRU109" s="21"/>
      <c r="WRV109" s="19"/>
      <c r="WRW109" s="20"/>
      <c r="WRX109" s="21"/>
      <c r="WRY109" s="185"/>
      <c r="WRZ109" s="21"/>
      <c r="WSA109" s="136"/>
      <c r="WSB109" s="19"/>
      <c r="WSC109" s="20"/>
      <c r="WSD109" s="21"/>
      <c r="WSE109" s="185"/>
      <c r="WSF109" s="21"/>
      <c r="WSG109" s="19"/>
      <c r="WSH109" s="20"/>
      <c r="WSI109" s="21"/>
      <c r="WSJ109" s="185"/>
      <c r="WSK109" s="21"/>
      <c r="WSL109" s="136"/>
      <c r="WSM109" s="19"/>
      <c r="WSN109" s="20"/>
      <c r="WSO109" s="21"/>
      <c r="WSP109" s="185"/>
      <c r="WSQ109" s="21"/>
      <c r="WSR109" s="19"/>
      <c r="WSS109" s="20"/>
      <c r="WST109" s="21"/>
      <c r="WSU109" s="185"/>
      <c r="WSV109" s="21"/>
      <c r="WSW109" s="136"/>
      <c r="WSX109" s="19"/>
      <c r="WSY109" s="20"/>
      <c r="WSZ109" s="21"/>
      <c r="WTA109" s="185"/>
      <c r="WTB109" s="21"/>
      <c r="WTC109" s="19"/>
      <c r="WTD109" s="20"/>
      <c r="WTE109" s="21"/>
      <c r="WTF109" s="185"/>
      <c r="WTG109" s="21"/>
      <c r="WTH109" s="136"/>
      <c r="WTI109" s="19"/>
      <c r="WTJ109" s="20"/>
      <c r="WTK109" s="21"/>
      <c r="WTL109" s="185"/>
      <c r="WTM109" s="21"/>
      <c r="WTN109" s="19"/>
      <c r="WTO109" s="20"/>
      <c r="WTP109" s="21"/>
      <c r="WTQ109" s="185"/>
      <c r="WTR109" s="21"/>
      <c r="WTS109" s="136"/>
      <c r="WTT109" s="19"/>
      <c r="WTU109" s="20"/>
      <c r="WTV109" s="21"/>
      <c r="WTW109" s="185"/>
      <c r="WTX109" s="21"/>
      <c r="WTY109" s="19"/>
      <c r="WTZ109" s="20"/>
      <c r="WUA109" s="21"/>
      <c r="WUB109" s="185"/>
      <c r="WUC109" s="21"/>
      <c r="WUD109" s="136"/>
      <c r="WUE109" s="19"/>
      <c r="WUF109" s="20"/>
      <c r="WUG109" s="21"/>
      <c r="WUH109" s="185"/>
      <c r="WUI109" s="21"/>
      <c r="WUJ109" s="19"/>
      <c r="WUK109" s="20"/>
      <c r="WUL109" s="21"/>
      <c r="WUM109" s="185"/>
      <c r="WUN109" s="21"/>
      <c r="WUO109" s="136"/>
      <c r="WUP109" s="19"/>
      <c r="WUQ109" s="20"/>
      <c r="WUR109" s="21"/>
      <c r="WUS109" s="185"/>
      <c r="WUT109" s="21"/>
      <c r="WUU109" s="19"/>
      <c r="WUV109" s="20"/>
      <c r="WUW109" s="21"/>
      <c r="WUX109" s="185"/>
      <c r="WUY109" s="21"/>
      <c r="WUZ109" s="136"/>
      <c r="WVA109" s="19"/>
      <c r="WVB109" s="20"/>
      <c r="WVC109" s="21"/>
      <c r="WVD109" s="185"/>
      <c r="WVE109" s="21"/>
      <c r="WVF109" s="19"/>
      <c r="WVG109" s="20"/>
      <c r="WVH109" s="21"/>
      <c r="WVI109" s="185"/>
      <c r="WVJ109" s="21"/>
      <c r="WVK109" s="136"/>
      <c r="WVL109" s="19"/>
      <c r="WVM109" s="20"/>
      <c r="WVN109" s="21"/>
      <c r="WVO109" s="185"/>
      <c r="WVP109" s="21"/>
      <c r="WVQ109" s="19"/>
      <c r="WVR109" s="20"/>
      <c r="WVS109" s="21"/>
      <c r="WVT109" s="185"/>
      <c r="WVU109" s="21"/>
      <c r="WVV109" s="136"/>
      <c r="WVW109" s="19"/>
      <c r="WVX109" s="20"/>
      <c r="WVY109" s="21"/>
      <c r="WVZ109" s="185"/>
      <c r="WWA109" s="21"/>
      <c r="WWB109" s="19"/>
      <c r="WWC109" s="20"/>
      <c r="WWD109" s="21"/>
      <c r="WWE109" s="185"/>
      <c r="WWF109" s="21"/>
      <c r="WWG109" s="136"/>
      <c r="WWH109" s="19"/>
      <c r="WWI109" s="20"/>
      <c r="WWJ109" s="21"/>
      <c r="WWK109" s="185"/>
      <c r="WWL109" s="21"/>
      <c r="WWM109" s="19"/>
      <c r="WWN109" s="20"/>
      <c r="WWO109" s="21"/>
      <c r="WWP109" s="185"/>
      <c r="WWQ109" s="21"/>
      <c r="WWR109" s="136"/>
      <c r="WWS109" s="19"/>
      <c r="WWT109" s="20"/>
      <c r="WWU109" s="21"/>
      <c r="WWV109" s="185"/>
      <c r="WWW109" s="21"/>
      <c r="WWX109" s="19"/>
      <c r="WWY109" s="20"/>
      <c r="WWZ109" s="21"/>
      <c r="WXA109" s="185"/>
      <c r="WXB109" s="21"/>
      <c r="WXC109" s="136"/>
      <c r="WXD109" s="19"/>
      <c r="WXE109" s="20"/>
      <c r="WXF109" s="21"/>
      <c r="WXG109" s="185"/>
      <c r="WXH109" s="21"/>
      <c r="WXI109" s="19"/>
      <c r="WXJ109" s="20"/>
      <c r="WXK109" s="21"/>
      <c r="WXL109" s="185"/>
      <c r="WXM109" s="21"/>
      <c r="WXN109" s="136"/>
      <c r="WXO109" s="19"/>
      <c r="WXP109" s="20"/>
      <c r="WXQ109" s="21"/>
      <c r="WXR109" s="185"/>
      <c r="WXS109" s="21"/>
      <c r="WXT109" s="19"/>
      <c r="WXU109" s="20"/>
      <c r="WXV109" s="21"/>
      <c r="WXW109" s="185"/>
      <c r="WXX109" s="21"/>
      <c r="WXY109" s="136"/>
      <c r="WXZ109" s="19"/>
      <c r="WYA109" s="20"/>
      <c r="WYB109" s="21"/>
      <c r="WYC109" s="185"/>
      <c r="WYD109" s="21"/>
      <c r="WYE109" s="19"/>
      <c r="WYF109" s="20"/>
      <c r="WYG109" s="21"/>
      <c r="WYH109" s="185"/>
      <c r="WYI109" s="21"/>
      <c r="WYJ109" s="136"/>
      <c r="WYK109" s="19"/>
      <c r="WYL109" s="20"/>
      <c r="WYM109" s="21"/>
      <c r="WYN109" s="185"/>
      <c r="WYO109" s="21"/>
      <c r="WYP109" s="19"/>
      <c r="WYQ109" s="20"/>
      <c r="WYR109" s="21"/>
      <c r="WYS109" s="185"/>
      <c r="WYT109" s="21"/>
      <c r="WYU109" s="136"/>
      <c r="WYV109" s="19"/>
      <c r="WYW109" s="20"/>
      <c r="WYX109" s="21"/>
      <c r="WYY109" s="185"/>
      <c r="WYZ109" s="21"/>
      <c r="WZA109" s="19"/>
      <c r="WZB109" s="20"/>
      <c r="WZC109" s="21"/>
      <c r="WZD109" s="185"/>
      <c r="WZE109" s="21"/>
      <c r="WZF109" s="136"/>
      <c r="WZG109" s="19"/>
      <c r="WZH109" s="20"/>
      <c r="WZI109" s="21"/>
      <c r="WZJ109" s="185"/>
      <c r="WZK109" s="21"/>
      <c r="WZL109" s="19"/>
      <c r="WZM109" s="20"/>
      <c r="WZN109" s="21"/>
      <c r="WZO109" s="185"/>
      <c r="WZP109" s="21"/>
      <c r="WZQ109" s="136"/>
      <c r="WZR109" s="19"/>
      <c r="WZS109" s="20"/>
      <c r="WZT109" s="21"/>
      <c r="WZU109" s="185"/>
      <c r="WZV109" s="21"/>
      <c r="WZW109" s="19"/>
      <c r="WZX109" s="20"/>
      <c r="WZY109" s="21"/>
      <c r="WZZ109" s="185"/>
      <c r="XAA109" s="21"/>
    </row>
    <row r="110" spans="1:16251" ht="13.8" thickBot="1" x14ac:dyDescent="0.3">
      <c r="A110" s="277"/>
      <c r="B110" s="278"/>
      <c r="C110" s="278"/>
      <c r="D110" s="278"/>
      <c r="E110" s="279"/>
      <c r="F110" s="2"/>
      <c r="G110" s="277"/>
      <c r="H110" s="278"/>
      <c r="I110" s="278"/>
      <c r="J110" s="278"/>
      <c r="K110" s="279"/>
    </row>
    <row r="111" spans="1:16251" x14ac:dyDescent="0.25">
      <c r="A111" s="280" t="s">
        <v>0</v>
      </c>
      <c r="B111" s="281"/>
      <c r="C111" s="281"/>
      <c r="D111" s="281"/>
      <c r="E111" s="282"/>
      <c r="F111" s="114"/>
      <c r="G111" s="280" t="s">
        <v>1</v>
      </c>
      <c r="H111" s="281"/>
      <c r="I111" s="281"/>
      <c r="J111" s="281"/>
      <c r="K111" s="282"/>
    </row>
    <row r="112" spans="1:1625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625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625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6251" x14ac:dyDescent="0.25">
      <c r="A115" s="16" t="s">
        <v>9</v>
      </c>
      <c r="B115" s="11">
        <v>9900</v>
      </c>
      <c r="C115" s="12">
        <f>B115/B121</f>
        <v>4.1526845637583895E-2</v>
      </c>
      <c r="D115" s="116">
        <v>107.09</v>
      </c>
      <c r="E115" s="14">
        <f>D115/D121</f>
        <v>8.3055421985760589E-2</v>
      </c>
      <c r="F115" s="15"/>
      <c r="G115" s="16" t="s">
        <v>10</v>
      </c>
      <c r="H115" s="11">
        <v>2920</v>
      </c>
      <c r="I115" s="12">
        <f>H115/H121</f>
        <v>2.5146400275576988E-2</v>
      </c>
      <c r="J115" s="116">
        <v>18.86</v>
      </c>
      <c r="K115" s="14">
        <f>J115/J121</f>
        <v>2.6763161629062015E-2</v>
      </c>
    </row>
    <row r="116" spans="1:16251" x14ac:dyDescent="0.25">
      <c r="A116" s="16" t="s">
        <v>11</v>
      </c>
      <c r="B116" s="157">
        <v>147200</v>
      </c>
      <c r="C116" s="12">
        <f>B116/B121</f>
        <v>0.6174496644295302</v>
      </c>
      <c r="D116" s="116">
        <v>675.25</v>
      </c>
      <c r="E116" s="14">
        <f>D116/D121</f>
        <v>0.52370131380973794</v>
      </c>
      <c r="F116" s="15"/>
      <c r="G116" s="16" t="s">
        <v>12</v>
      </c>
      <c r="H116" s="11">
        <v>15200</v>
      </c>
      <c r="I116" s="12">
        <f>H116/H121</f>
        <v>0.13089906992766104</v>
      </c>
      <c r="J116" s="116">
        <v>124.98</v>
      </c>
      <c r="K116" s="14">
        <f>J116/J121</f>
        <v>0.17735206470838658</v>
      </c>
    </row>
    <row r="117" spans="1:16251" x14ac:dyDescent="0.25">
      <c r="A117" s="16" t="s">
        <v>13</v>
      </c>
      <c r="B117" s="11">
        <v>8900</v>
      </c>
      <c r="C117" s="12">
        <f>B117/B121</f>
        <v>3.7332214765100673E-2</v>
      </c>
      <c r="D117" s="116">
        <v>103.72</v>
      </c>
      <c r="E117" s="14">
        <f>D117/D121</f>
        <v>8.0441762707657932E-2</v>
      </c>
      <c r="F117" s="15"/>
      <c r="G117" s="16" t="s">
        <v>14</v>
      </c>
      <c r="H117" s="11">
        <v>64700</v>
      </c>
      <c r="I117" s="12">
        <f>H117/H121</f>
        <v>0.55718222528418881</v>
      </c>
      <c r="J117" s="116">
        <v>301.08999999999997</v>
      </c>
      <c r="K117" s="14">
        <f>J117/J121</f>
        <v>0.42725982687668512</v>
      </c>
    </row>
    <row r="118" spans="1:16251" x14ac:dyDescent="0.25">
      <c r="A118" s="16" t="s">
        <v>15</v>
      </c>
      <c r="B118" s="11">
        <v>8000</v>
      </c>
      <c r="C118" s="12">
        <f>B118/B121</f>
        <v>3.3557046979865772E-2</v>
      </c>
      <c r="D118" s="116">
        <v>100.57</v>
      </c>
      <c r="E118" s="14">
        <f>D118/D121</f>
        <v>7.7998728070855755E-2</v>
      </c>
      <c r="F118" s="15"/>
      <c r="G118" s="147" t="s">
        <v>16</v>
      </c>
      <c r="H118" s="11">
        <v>15100</v>
      </c>
      <c r="I118" s="12">
        <f>H118/H121</f>
        <v>0.1300378918360317</v>
      </c>
      <c r="J118" s="116">
        <v>124.65</v>
      </c>
      <c r="K118" s="14">
        <f>J118/J121</f>
        <v>0.17688378033205621</v>
      </c>
    </row>
    <row r="119" spans="1:16251" x14ac:dyDescent="0.25">
      <c r="A119" s="16" t="s">
        <v>17</v>
      </c>
      <c r="B119" s="11">
        <v>64400</v>
      </c>
      <c r="C119" s="12">
        <f>B119/B121</f>
        <v>0.27013422818791949</v>
      </c>
      <c r="D119" s="116">
        <v>302.75</v>
      </c>
      <c r="E119" s="14">
        <f>D119/D121</f>
        <v>0.23480277342598765</v>
      </c>
      <c r="F119" s="5"/>
      <c r="G119" s="16" t="s">
        <v>18</v>
      </c>
      <c r="H119" s="11">
        <v>18200</v>
      </c>
      <c r="I119" s="12">
        <f>H119/H121</f>
        <v>0.15673441267654151</v>
      </c>
      <c r="J119" s="116">
        <v>135.12</v>
      </c>
      <c r="K119" s="14">
        <f>J119/J121</f>
        <v>0.19174116645381015</v>
      </c>
      <c r="L119" s="112"/>
    </row>
    <row r="120" spans="1:1625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  <c r="L120" s="112"/>
    </row>
    <row r="121" spans="1:16251" ht="13.8" thickBot="1" x14ac:dyDescent="0.3">
      <c r="A121" s="19" t="s">
        <v>19</v>
      </c>
      <c r="B121" s="20">
        <f>SUM(B115:B120)</f>
        <v>238400</v>
      </c>
      <c r="C121" s="21">
        <f>SUM(C115:C120)</f>
        <v>1</v>
      </c>
      <c r="D121" s="185">
        <f>SUM(D115:D120)</f>
        <v>1289.3800000000001</v>
      </c>
      <c r="E121" s="21">
        <f>SUM(E115:E120)</f>
        <v>0.99999999999999978</v>
      </c>
      <c r="F121" s="136"/>
      <c r="G121" s="19" t="s">
        <v>19</v>
      </c>
      <c r="H121" s="20">
        <f>SUM(H115:H120)</f>
        <v>116120</v>
      </c>
      <c r="I121" s="21">
        <f>SUM(I115:I120)</f>
        <v>1</v>
      </c>
      <c r="J121" s="185">
        <f>SUM(J115:J120)</f>
        <v>704.69999999999993</v>
      </c>
      <c r="K121" s="23">
        <f>SUM(K115:K120)</f>
        <v>1</v>
      </c>
      <c r="L121" s="112"/>
      <c r="AC121" s="20"/>
      <c r="AD121" s="21"/>
      <c r="AE121" s="185"/>
      <c r="AF121" s="21"/>
      <c r="AG121" s="19"/>
      <c r="AH121" s="20"/>
      <c r="AI121" s="21"/>
      <c r="AJ121" s="185"/>
      <c r="AK121" s="21"/>
      <c r="AL121" s="136"/>
      <c r="AM121" s="19"/>
      <c r="AN121" s="20"/>
      <c r="AO121" s="21"/>
      <c r="AP121" s="185"/>
      <c r="AQ121" s="21"/>
      <c r="AR121" s="19"/>
      <c r="AS121" s="20"/>
      <c r="AT121" s="21"/>
      <c r="AU121" s="185"/>
      <c r="AV121" s="21"/>
      <c r="AW121" s="136"/>
      <c r="AX121" s="19"/>
      <c r="AY121" s="20"/>
      <c r="AZ121" s="21"/>
      <c r="BA121" s="185"/>
      <c r="BB121" s="21"/>
      <c r="BC121" s="19"/>
      <c r="BD121" s="20"/>
      <c r="BE121" s="21"/>
      <c r="BF121" s="185"/>
      <c r="BG121" s="21"/>
      <c r="BH121" s="136"/>
      <c r="BI121" s="19"/>
      <c r="BJ121" s="20"/>
      <c r="BK121" s="21"/>
      <c r="BL121" s="185"/>
      <c r="BM121" s="21"/>
      <c r="BN121" s="19"/>
      <c r="BO121" s="20"/>
      <c r="BP121" s="21"/>
      <c r="BQ121" s="185"/>
      <c r="BR121" s="21"/>
      <c r="BS121" s="136"/>
      <c r="BT121" s="19"/>
      <c r="BU121" s="20"/>
      <c r="BV121" s="21"/>
      <c r="BW121" s="185"/>
      <c r="BX121" s="21"/>
      <c r="BY121" s="19"/>
      <c r="BZ121" s="20"/>
      <c r="CA121" s="21"/>
      <c r="CB121" s="185"/>
      <c r="CC121" s="21"/>
      <c r="CD121" s="136"/>
      <c r="CE121" s="19"/>
      <c r="CF121" s="20"/>
      <c r="CG121" s="21"/>
      <c r="CH121" s="185"/>
      <c r="CI121" s="21"/>
      <c r="CJ121" s="19"/>
      <c r="CK121" s="20"/>
      <c r="CL121" s="21"/>
      <c r="CM121" s="185"/>
      <c r="CN121" s="21"/>
      <c r="CO121" s="136"/>
      <c r="CP121" s="19"/>
      <c r="CQ121" s="20"/>
      <c r="CR121" s="21"/>
      <c r="CS121" s="185"/>
      <c r="CT121" s="21"/>
      <c r="CU121" s="19"/>
      <c r="CV121" s="20"/>
      <c r="CW121" s="21"/>
      <c r="CX121" s="185"/>
      <c r="CY121" s="21"/>
      <c r="CZ121" s="136"/>
      <c r="DA121" s="19"/>
      <c r="DB121" s="20"/>
      <c r="DC121" s="21"/>
      <c r="DD121" s="185"/>
      <c r="DE121" s="21"/>
      <c r="DF121" s="19"/>
      <c r="DG121" s="20"/>
      <c r="DH121" s="21"/>
      <c r="DI121" s="185"/>
      <c r="DJ121" s="21"/>
      <c r="DK121" s="136"/>
      <c r="DL121" s="19"/>
      <c r="DM121" s="20"/>
      <c r="DN121" s="21"/>
      <c r="DO121" s="185"/>
      <c r="DP121" s="21"/>
      <c r="DQ121" s="19"/>
      <c r="DR121" s="20"/>
      <c r="DS121" s="21"/>
      <c r="DT121" s="185"/>
      <c r="DU121" s="21"/>
      <c r="DV121" s="136"/>
      <c r="DW121" s="19"/>
      <c r="DX121" s="20"/>
      <c r="DY121" s="21"/>
      <c r="DZ121" s="185"/>
      <c r="EA121" s="21"/>
      <c r="EB121" s="19"/>
      <c r="EC121" s="20"/>
      <c r="ED121" s="21"/>
      <c r="EE121" s="185"/>
      <c r="EF121" s="21"/>
      <c r="EG121" s="136"/>
      <c r="EH121" s="19"/>
      <c r="EI121" s="20"/>
      <c r="EJ121" s="21"/>
      <c r="EK121" s="185"/>
      <c r="EL121" s="21"/>
      <c r="EM121" s="19"/>
      <c r="EN121" s="20"/>
      <c r="EO121" s="21"/>
      <c r="EP121" s="185"/>
      <c r="EQ121" s="21"/>
      <c r="ER121" s="136"/>
      <c r="ES121" s="19"/>
      <c r="ET121" s="20"/>
      <c r="EU121" s="21"/>
      <c r="EV121" s="185"/>
      <c r="EW121" s="21"/>
      <c r="EX121" s="19"/>
      <c r="EY121" s="20"/>
      <c r="EZ121" s="21"/>
      <c r="FA121" s="185"/>
      <c r="FB121" s="21"/>
      <c r="FC121" s="136"/>
      <c r="FD121" s="19"/>
      <c r="FE121" s="20"/>
      <c r="FF121" s="21"/>
      <c r="FG121" s="185"/>
      <c r="FH121" s="21"/>
      <c r="FI121" s="19"/>
      <c r="FJ121" s="20"/>
      <c r="FK121" s="21"/>
      <c r="FL121" s="185"/>
      <c r="FM121" s="21"/>
      <c r="FN121" s="136"/>
      <c r="FO121" s="19"/>
      <c r="FP121" s="20"/>
      <c r="FQ121" s="21"/>
      <c r="FR121" s="185"/>
      <c r="FS121" s="21"/>
      <c r="FT121" s="19"/>
      <c r="FU121" s="20"/>
      <c r="FV121" s="21"/>
      <c r="FW121" s="185"/>
      <c r="FX121" s="21"/>
      <c r="FY121" s="136"/>
      <c r="FZ121" s="19"/>
      <c r="GA121" s="20"/>
      <c r="GB121" s="21"/>
      <c r="GC121" s="185"/>
      <c r="GD121" s="21"/>
      <c r="GE121" s="19"/>
      <c r="GF121" s="20"/>
      <c r="GG121" s="21"/>
      <c r="GH121" s="185"/>
      <c r="GI121" s="21"/>
      <c r="GJ121" s="136"/>
      <c r="GK121" s="19"/>
      <c r="GL121" s="20"/>
      <c r="GM121" s="21"/>
      <c r="GN121" s="185"/>
      <c r="GO121" s="21"/>
      <c r="GP121" s="19"/>
      <c r="GQ121" s="20"/>
      <c r="GR121" s="21"/>
      <c r="GS121" s="185"/>
      <c r="GT121" s="21"/>
      <c r="GU121" s="136"/>
      <c r="GV121" s="19"/>
      <c r="GW121" s="20"/>
      <c r="GX121" s="21"/>
      <c r="GY121" s="185"/>
      <c r="GZ121" s="21"/>
      <c r="HA121" s="19"/>
      <c r="HB121" s="20"/>
      <c r="HC121" s="21"/>
      <c r="HD121" s="185"/>
      <c r="HE121" s="21"/>
      <c r="HF121" s="136"/>
      <c r="HG121" s="19"/>
      <c r="HH121" s="20"/>
      <c r="HI121" s="21"/>
      <c r="HJ121" s="185"/>
      <c r="HK121" s="21"/>
      <c r="HL121" s="19"/>
      <c r="HM121" s="20"/>
      <c r="HN121" s="21"/>
      <c r="HO121" s="185"/>
      <c r="HP121" s="21"/>
      <c r="HQ121" s="136"/>
      <c r="HR121" s="19"/>
      <c r="HS121" s="20"/>
      <c r="HT121" s="21"/>
      <c r="HU121" s="185"/>
      <c r="HV121" s="21"/>
      <c r="HW121" s="19"/>
      <c r="HX121" s="20"/>
      <c r="HY121" s="21"/>
      <c r="HZ121" s="185"/>
      <c r="IA121" s="21"/>
      <c r="IB121" s="136"/>
      <c r="IC121" s="19"/>
      <c r="ID121" s="20"/>
      <c r="IE121" s="21"/>
      <c r="IF121" s="185"/>
      <c r="IG121" s="21"/>
      <c r="IH121" s="19"/>
      <c r="II121" s="20"/>
      <c r="IJ121" s="21"/>
      <c r="IK121" s="185"/>
      <c r="IL121" s="21"/>
      <c r="IM121" s="136"/>
      <c r="IN121" s="19"/>
      <c r="IO121" s="20"/>
      <c r="IP121" s="21"/>
      <c r="IQ121" s="185"/>
      <c r="IR121" s="21"/>
      <c r="IS121" s="19"/>
      <c r="IT121" s="20"/>
      <c r="IU121" s="21"/>
      <c r="IV121" s="185"/>
      <c r="IW121" s="21"/>
      <c r="IX121" s="136"/>
      <c r="IY121" s="19"/>
      <c r="IZ121" s="20"/>
      <c r="JA121" s="21"/>
      <c r="JB121" s="185"/>
      <c r="JC121" s="21"/>
      <c r="JD121" s="19"/>
      <c r="JE121" s="20"/>
      <c r="JF121" s="21"/>
      <c r="JG121" s="185"/>
      <c r="JH121" s="21"/>
      <c r="JI121" s="136"/>
      <c r="JJ121" s="19"/>
      <c r="JK121" s="20"/>
      <c r="JL121" s="21"/>
      <c r="JM121" s="185"/>
      <c r="JN121" s="21"/>
      <c r="JO121" s="19"/>
      <c r="JP121" s="20"/>
      <c r="JQ121" s="21"/>
      <c r="JR121" s="185"/>
      <c r="JS121" s="21"/>
      <c r="JT121" s="136"/>
      <c r="JU121" s="19"/>
      <c r="JV121" s="20"/>
      <c r="JW121" s="21"/>
      <c r="JX121" s="185"/>
      <c r="JY121" s="21"/>
      <c r="JZ121" s="19"/>
      <c r="KA121" s="20"/>
      <c r="KB121" s="21"/>
      <c r="KC121" s="185"/>
      <c r="KD121" s="21"/>
      <c r="KE121" s="136"/>
      <c r="KF121" s="19"/>
      <c r="KG121" s="20"/>
      <c r="KH121" s="21"/>
      <c r="KI121" s="185"/>
      <c r="KJ121" s="21"/>
      <c r="KK121" s="19"/>
      <c r="KL121" s="20"/>
      <c r="KM121" s="21"/>
      <c r="KN121" s="185"/>
      <c r="KO121" s="21"/>
      <c r="KP121" s="136"/>
      <c r="KQ121" s="19"/>
      <c r="KR121" s="20"/>
      <c r="KS121" s="21"/>
      <c r="KT121" s="185"/>
      <c r="KU121" s="21"/>
      <c r="KV121" s="19"/>
      <c r="KW121" s="20"/>
      <c r="KX121" s="21"/>
      <c r="KY121" s="185"/>
      <c r="KZ121" s="21"/>
      <c r="LA121" s="136"/>
      <c r="LB121" s="19"/>
      <c r="LC121" s="20"/>
      <c r="LD121" s="21"/>
      <c r="LE121" s="185"/>
      <c r="LF121" s="21"/>
      <c r="LG121" s="19"/>
      <c r="LH121" s="20"/>
      <c r="LI121" s="21"/>
      <c r="LJ121" s="185"/>
      <c r="LK121" s="21"/>
      <c r="LL121" s="136"/>
      <c r="LM121" s="19"/>
      <c r="LN121" s="20"/>
      <c r="LO121" s="21"/>
      <c r="LP121" s="185"/>
      <c r="LQ121" s="21"/>
      <c r="LR121" s="19"/>
      <c r="LS121" s="20"/>
      <c r="LT121" s="21"/>
      <c r="LU121" s="185"/>
      <c r="LV121" s="21"/>
      <c r="LW121" s="136"/>
      <c r="LX121" s="19"/>
      <c r="LY121" s="20"/>
      <c r="LZ121" s="21"/>
      <c r="MA121" s="185"/>
      <c r="MB121" s="21"/>
      <c r="MC121" s="19"/>
      <c r="MD121" s="20"/>
      <c r="ME121" s="21"/>
      <c r="MF121" s="185"/>
      <c r="MG121" s="21"/>
      <c r="MH121" s="136"/>
      <c r="MI121" s="19"/>
      <c r="MJ121" s="20"/>
      <c r="MK121" s="21"/>
      <c r="ML121" s="185"/>
      <c r="MM121" s="21"/>
      <c r="MN121" s="19"/>
      <c r="MO121" s="20"/>
      <c r="MP121" s="21"/>
      <c r="MQ121" s="185"/>
      <c r="MR121" s="21"/>
      <c r="MS121" s="136"/>
      <c r="MT121" s="19"/>
      <c r="MU121" s="20"/>
      <c r="MV121" s="21"/>
      <c r="MW121" s="185"/>
      <c r="MX121" s="21"/>
      <c r="MY121" s="19"/>
      <c r="MZ121" s="20"/>
      <c r="NA121" s="21"/>
      <c r="NB121" s="185"/>
      <c r="NC121" s="21"/>
      <c r="ND121" s="136"/>
      <c r="NE121" s="19"/>
      <c r="NF121" s="20"/>
      <c r="NG121" s="21"/>
      <c r="NH121" s="185"/>
      <c r="NI121" s="21"/>
      <c r="NJ121" s="19"/>
      <c r="NK121" s="20"/>
      <c r="NL121" s="21"/>
      <c r="NM121" s="185"/>
      <c r="NN121" s="21"/>
      <c r="NO121" s="136"/>
      <c r="NP121" s="19"/>
      <c r="NQ121" s="20"/>
      <c r="NR121" s="21"/>
      <c r="NS121" s="185"/>
      <c r="NT121" s="21"/>
      <c r="NU121" s="19"/>
      <c r="NV121" s="20"/>
      <c r="NW121" s="21"/>
      <c r="NX121" s="185"/>
      <c r="NY121" s="21"/>
      <c r="NZ121" s="136"/>
      <c r="OA121" s="19"/>
      <c r="OB121" s="20"/>
      <c r="OC121" s="21"/>
      <c r="OD121" s="185"/>
      <c r="OE121" s="21"/>
      <c r="OF121" s="19"/>
      <c r="OG121" s="20"/>
      <c r="OH121" s="21"/>
      <c r="OI121" s="185"/>
      <c r="OJ121" s="21"/>
      <c r="OK121" s="136"/>
      <c r="OL121" s="19"/>
      <c r="OM121" s="20"/>
      <c r="ON121" s="21"/>
      <c r="OO121" s="185"/>
      <c r="OP121" s="21"/>
      <c r="OQ121" s="19"/>
      <c r="OR121" s="20"/>
      <c r="OS121" s="21"/>
      <c r="OT121" s="185"/>
      <c r="OU121" s="21"/>
      <c r="OV121" s="136"/>
      <c r="OW121" s="19"/>
      <c r="OX121" s="20"/>
      <c r="OY121" s="21"/>
      <c r="OZ121" s="185"/>
      <c r="PA121" s="21"/>
      <c r="PB121" s="19"/>
      <c r="PC121" s="20"/>
      <c r="PD121" s="21"/>
      <c r="PE121" s="185"/>
      <c r="PF121" s="21"/>
      <c r="PG121" s="136"/>
      <c r="PH121" s="19"/>
      <c r="PI121" s="20"/>
      <c r="PJ121" s="21"/>
      <c r="PK121" s="185"/>
      <c r="PL121" s="21"/>
      <c r="PM121" s="19"/>
      <c r="PN121" s="20"/>
      <c r="PO121" s="21"/>
      <c r="PP121" s="185"/>
      <c r="PQ121" s="21"/>
      <c r="PR121" s="136"/>
      <c r="PS121" s="19"/>
      <c r="PT121" s="20"/>
      <c r="PU121" s="21"/>
      <c r="PV121" s="185"/>
      <c r="PW121" s="21"/>
      <c r="PX121" s="19"/>
      <c r="PY121" s="20"/>
      <c r="PZ121" s="21"/>
      <c r="QA121" s="185"/>
      <c r="QB121" s="21"/>
      <c r="QC121" s="136"/>
      <c r="QD121" s="19"/>
      <c r="QE121" s="20"/>
      <c r="QF121" s="21"/>
      <c r="QG121" s="185"/>
      <c r="QH121" s="21"/>
      <c r="QI121" s="19"/>
      <c r="QJ121" s="20"/>
      <c r="QK121" s="21"/>
      <c r="QL121" s="185"/>
      <c r="QM121" s="21"/>
      <c r="QN121" s="136"/>
      <c r="QO121" s="19"/>
      <c r="QP121" s="20"/>
      <c r="QQ121" s="21"/>
      <c r="QR121" s="185"/>
      <c r="QS121" s="21"/>
      <c r="QT121" s="19"/>
      <c r="QU121" s="20"/>
      <c r="QV121" s="21"/>
      <c r="QW121" s="185"/>
      <c r="QX121" s="21"/>
      <c r="QY121" s="136"/>
      <c r="QZ121" s="19"/>
      <c r="RA121" s="20"/>
      <c r="RB121" s="21"/>
      <c r="RC121" s="185"/>
      <c r="RD121" s="21"/>
      <c r="RE121" s="19"/>
      <c r="RF121" s="20"/>
      <c r="RG121" s="21"/>
      <c r="RH121" s="185"/>
      <c r="RI121" s="21"/>
      <c r="RJ121" s="136"/>
      <c r="RK121" s="19"/>
      <c r="RL121" s="20"/>
      <c r="RM121" s="21"/>
      <c r="RN121" s="185"/>
      <c r="RO121" s="21"/>
      <c r="RP121" s="19"/>
      <c r="RQ121" s="20"/>
      <c r="RR121" s="21"/>
      <c r="RS121" s="185"/>
      <c r="RT121" s="21"/>
      <c r="RU121" s="136"/>
      <c r="RV121" s="19"/>
      <c r="RW121" s="20"/>
      <c r="RX121" s="21"/>
      <c r="RY121" s="185"/>
      <c r="RZ121" s="21"/>
      <c r="SA121" s="19"/>
      <c r="SB121" s="20"/>
      <c r="SC121" s="21"/>
      <c r="SD121" s="185"/>
      <c r="SE121" s="21"/>
      <c r="SF121" s="136"/>
      <c r="SG121" s="19"/>
      <c r="SH121" s="20"/>
      <c r="SI121" s="21"/>
      <c r="SJ121" s="185"/>
      <c r="SK121" s="21"/>
      <c r="SL121" s="19"/>
      <c r="SM121" s="20"/>
      <c r="SN121" s="21"/>
      <c r="SO121" s="185"/>
      <c r="SP121" s="21"/>
      <c r="SQ121" s="136"/>
      <c r="SR121" s="19"/>
      <c r="SS121" s="20"/>
      <c r="ST121" s="21"/>
      <c r="SU121" s="185"/>
      <c r="SV121" s="21"/>
      <c r="SW121" s="19"/>
      <c r="SX121" s="20"/>
      <c r="SY121" s="21"/>
      <c r="SZ121" s="185"/>
      <c r="TA121" s="21"/>
      <c r="TB121" s="136"/>
      <c r="TC121" s="19"/>
      <c r="TD121" s="20"/>
      <c r="TE121" s="21"/>
      <c r="TF121" s="185"/>
      <c r="TG121" s="21"/>
      <c r="TH121" s="19"/>
      <c r="TI121" s="20"/>
      <c r="TJ121" s="21"/>
      <c r="TK121" s="185"/>
      <c r="TL121" s="21"/>
      <c r="TM121" s="136"/>
      <c r="TN121" s="19"/>
      <c r="TO121" s="20"/>
      <c r="TP121" s="21"/>
      <c r="TQ121" s="185"/>
      <c r="TR121" s="21"/>
      <c r="TS121" s="19"/>
      <c r="TT121" s="20"/>
      <c r="TU121" s="21"/>
      <c r="TV121" s="185"/>
      <c r="TW121" s="21"/>
      <c r="TX121" s="136"/>
      <c r="TY121" s="19"/>
      <c r="TZ121" s="20"/>
      <c r="UA121" s="21"/>
      <c r="UB121" s="185"/>
      <c r="UC121" s="21"/>
      <c r="UD121" s="19"/>
      <c r="UE121" s="20"/>
      <c r="UF121" s="21"/>
      <c r="UG121" s="185"/>
      <c r="UH121" s="21"/>
      <c r="UI121" s="136"/>
      <c r="UJ121" s="19"/>
      <c r="UK121" s="20"/>
      <c r="UL121" s="21"/>
      <c r="UM121" s="185"/>
      <c r="UN121" s="21"/>
      <c r="UO121" s="19"/>
      <c r="UP121" s="20"/>
      <c r="UQ121" s="21"/>
      <c r="UR121" s="185"/>
      <c r="US121" s="21"/>
      <c r="UT121" s="136"/>
      <c r="UU121" s="19"/>
      <c r="UV121" s="20"/>
      <c r="UW121" s="21"/>
      <c r="UX121" s="185"/>
      <c r="UY121" s="21"/>
      <c r="UZ121" s="19"/>
      <c r="VA121" s="20"/>
      <c r="VB121" s="21"/>
      <c r="VC121" s="185"/>
      <c r="VD121" s="21"/>
      <c r="VE121" s="136"/>
      <c r="VF121" s="19"/>
      <c r="VG121" s="20"/>
      <c r="VH121" s="21"/>
      <c r="VI121" s="185"/>
      <c r="VJ121" s="21"/>
      <c r="VK121" s="19"/>
      <c r="VL121" s="20"/>
      <c r="VM121" s="21"/>
      <c r="VN121" s="185"/>
      <c r="VO121" s="21"/>
      <c r="VP121" s="136"/>
      <c r="VQ121" s="19"/>
      <c r="VR121" s="20"/>
      <c r="VS121" s="21"/>
      <c r="VT121" s="185"/>
      <c r="VU121" s="21"/>
      <c r="VV121" s="19"/>
      <c r="VW121" s="20"/>
      <c r="VX121" s="21"/>
      <c r="VY121" s="185"/>
      <c r="VZ121" s="21"/>
      <c r="WA121" s="136"/>
      <c r="WB121" s="19"/>
      <c r="WC121" s="20"/>
      <c r="WD121" s="21"/>
      <c r="WE121" s="185"/>
      <c r="WF121" s="21"/>
      <c r="WG121" s="19"/>
      <c r="WH121" s="20"/>
      <c r="WI121" s="21"/>
      <c r="WJ121" s="185"/>
      <c r="WK121" s="21"/>
      <c r="WL121" s="136"/>
      <c r="WM121" s="19"/>
      <c r="WN121" s="20"/>
      <c r="WO121" s="21"/>
      <c r="WP121" s="185"/>
      <c r="WQ121" s="21"/>
      <c r="WR121" s="19"/>
      <c r="WS121" s="20"/>
      <c r="WT121" s="21"/>
      <c r="WU121" s="185"/>
      <c r="WV121" s="21"/>
      <c r="WW121" s="136"/>
      <c r="WX121" s="19"/>
      <c r="WY121" s="20"/>
      <c r="WZ121" s="21"/>
      <c r="XA121" s="185"/>
      <c r="XB121" s="21"/>
      <c r="XC121" s="19"/>
      <c r="XD121" s="20"/>
      <c r="XE121" s="21"/>
      <c r="XF121" s="185"/>
      <c r="XG121" s="21"/>
      <c r="XH121" s="136"/>
      <c r="XI121" s="19"/>
      <c r="XJ121" s="20"/>
      <c r="XK121" s="21"/>
      <c r="XL121" s="185"/>
      <c r="XM121" s="21"/>
      <c r="XN121" s="19"/>
      <c r="XO121" s="20"/>
      <c r="XP121" s="21"/>
      <c r="XQ121" s="185"/>
      <c r="XR121" s="21"/>
      <c r="XS121" s="136"/>
      <c r="XT121" s="19"/>
      <c r="XU121" s="20"/>
      <c r="XV121" s="21"/>
      <c r="XW121" s="185"/>
      <c r="XX121" s="21"/>
      <c r="XY121" s="19"/>
      <c r="XZ121" s="20"/>
      <c r="YA121" s="21"/>
      <c r="YB121" s="185"/>
      <c r="YC121" s="21"/>
      <c r="YD121" s="136"/>
      <c r="YE121" s="19"/>
      <c r="YF121" s="20"/>
      <c r="YG121" s="21"/>
      <c r="YH121" s="185"/>
      <c r="YI121" s="21"/>
      <c r="YJ121" s="19"/>
      <c r="YK121" s="20"/>
      <c r="YL121" s="21"/>
      <c r="YM121" s="185"/>
      <c r="YN121" s="21"/>
      <c r="YO121" s="136"/>
      <c r="YP121" s="19"/>
      <c r="YQ121" s="20"/>
      <c r="YR121" s="21"/>
      <c r="YS121" s="185"/>
      <c r="YT121" s="21"/>
      <c r="YU121" s="19"/>
      <c r="YV121" s="20"/>
      <c r="YW121" s="21"/>
      <c r="YX121" s="185"/>
      <c r="YY121" s="21"/>
      <c r="YZ121" s="136"/>
      <c r="ZA121" s="19"/>
      <c r="ZB121" s="20"/>
      <c r="ZC121" s="21"/>
      <c r="ZD121" s="185"/>
      <c r="ZE121" s="21"/>
      <c r="ZF121" s="19"/>
      <c r="ZG121" s="20"/>
      <c r="ZH121" s="21"/>
      <c r="ZI121" s="185"/>
      <c r="ZJ121" s="21"/>
      <c r="ZK121" s="136"/>
      <c r="ZL121" s="19"/>
      <c r="ZM121" s="20"/>
      <c r="ZN121" s="21"/>
      <c r="ZO121" s="185"/>
      <c r="ZP121" s="21"/>
      <c r="ZQ121" s="19"/>
      <c r="ZR121" s="20"/>
      <c r="ZS121" s="21"/>
      <c r="ZT121" s="185"/>
      <c r="ZU121" s="21"/>
      <c r="ZV121" s="136"/>
      <c r="ZW121" s="19"/>
      <c r="ZX121" s="20"/>
      <c r="ZY121" s="21"/>
      <c r="ZZ121" s="185"/>
      <c r="AAA121" s="21"/>
      <c r="AAB121" s="19"/>
      <c r="AAC121" s="20"/>
      <c r="AAD121" s="21"/>
      <c r="AAE121" s="185"/>
      <c r="AAF121" s="21"/>
      <c r="AAG121" s="136"/>
      <c r="AAH121" s="19"/>
      <c r="AAI121" s="20"/>
      <c r="AAJ121" s="21"/>
      <c r="AAK121" s="185"/>
      <c r="AAL121" s="21"/>
      <c r="AAM121" s="19"/>
      <c r="AAN121" s="20"/>
      <c r="AAO121" s="21"/>
      <c r="AAP121" s="185"/>
      <c r="AAQ121" s="21"/>
      <c r="AAR121" s="136"/>
      <c r="AAS121" s="19"/>
      <c r="AAT121" s="20"/>
      <c r="AAU121" s="21"/>
      <c r="AAV121" s="185"/>
      <c r="AAW121" s="21"/>
      <c r="AAX121" s="19"/>
      <c r="AAY121" s="20"/>
      <c r="AAZ121" s="21"/>
      <c r="ABA121" s="185"/>
      <c r="ABB121" s="21"/>
      <c r="ABC121" s="136"/>
      <c r="ABD121" s="19"/>
      <c r="ABE121" s="20"/>
      <c r="ABF121" s="21"/>
      <c r="ABG121" s="185"/>
      <c r="ABH121" s="21"/>
      <c r="ABI121" s="19"/>
      <c r="ABJ121" s="20"/>
      <c r="ABK121" s="21"/>
      <c r="ABL121" s="185"/>
      <c r="ABM121" s="21"/>
      <c r="ABN121" s="136"/>
      <c r="ABO121" s="19"/>
      <c r="ABP121" s="20"/>
      <c r="ABQ121" s="21"/>
      <c r="ABR121" s="185"/>
      <c r="ABS121" s="21"/>
      <c r="ABT121" s="19"/>
      <c r="ABU121" s="20"/>
      <c r="ABV121" s="21"/>
      <c r="ABW121" s="185"/>
      <c r="ABX121" s="21"/>
      <c r="ABY121" s="136"/>
      <c r="ABZ121" s="19"/>
      <c r="ACA121" s="20"/>
      <c r="ACB121" s="21"/>
      <c r="ACC121" s="185"/>
      <c r="ACD121" s="21"/>
      <c r="ACE121" s="19"/>
      <c r="ACF121" s="20"/>
      <c r="ACG121" s="21"/>
      <c r="ACH121" s="185"/>
      <c r="ACI121" s="21"/>
      <c r="ACJ121" s="136"/>
      <c r="ACK121" s="19"/>
      <c r="ACL121" s="20"/>
      <c r="ACM121" s="21"/>
      <c r="ACN121" s="185"/>
      <c r="ACO121" s="21"/>
      <c r="ACP121" s="19"/>
      <c r="ACQ121" s="20"/>
      <c r="ACR121" s="21"/>
      <c r="ACS121" s="185"/>
      <c r="ACT121" s="21"/>
      <c r="ACU121" s="136"/>
      <c r="ACV121" s="19"/>
      <c r="ACW121" s="20"/>
      <c r="ACX121" s="21"/>
      <c r="ACY121" s="185"/>
      <c r="ACZ121" s="21"/>
      <c r="ADA121" s="19"/>
      <c r="ADB121" s="20"/>
      <c r="ADC121" s="21"/>
      <c r="ADD121" s="185"/>
      <c r="ADE121" s="21"/>
      <c r="ADF121" s="136"/>
      <c r="ADG121" s="19"/>
      <c r="ADH121" s="20"/>
      <c r="ADI121" s="21"/>
      <c r="ADJ121" s="185"/>
      <c r="ADK121" s="21"/>
      <c r="ADL121" s="19"/>
      <c r="ADM121" s="20"/>
      <c r="ADN121" s="21"/>
      <c r="ADO121" s="185"/>
      <c r="ADP121" s="21"/>
      <c r="ADQ121" s="136"/>
      <c r="ADR121" s="19"/>
      <c r="ADS121" s="20"/>
      <c r="ADT121" s="21"/>
      <c r="ADU121" s="185"/>
      <c r="ADV121" s="21"/>
      <c r="ADW121" s="19"/>
      <c r="ADX121" s="20"/>
      <c r="ADY121" s="21"/>
      <c r="ADZ121" s="185"/>
      <c r="AEA121" s="21"/>
      <c r="AEB121" s="136"/>
      <c r="AEC121" s="19"/>
      <c r="AED121" s="20"/>
      <c r="AEE121" s="21"/>
      <c r="AEF121" s="185"/>
      <c r="AEG121" s="21"/>
      <c r="AEH121" s="19"/>
      <c r="AEI121" s="20"/>
      <c r="AEJ121" s="21"/>
      <c r="AEK121" s="185"/>
      <c r="AEL121" s="21"/>
      <c r="AEM121" s="136"/>
      <c r="AEN121" s="19"/>
      <c r="AEO121" s="20"/>
      <c r="AEP121" s="21"/>
      <c r="AEQ121" s="185"/>
      <c r="AER121" s="21"/>
      <c r="AES121" s="19"/>
      <c r="AET121" s="20"/>
      <c r="AEU121" s="21"/>
      <c r="AEV121" s="185"/>
      <c r="AEW121" s="21"/>
      <c r="AEX121" s="136"/>
      <c r="AEY121" s="19"/>
      <c r="AEZ121" s="20"/>
      <c r="AFA121" s="21"/>
      <c r="AFB121" s="185"/>
      <c r="AFC121" s="21"/>
      <c r="AFD121" s="19"/>
      <c r="AFE121" s="20"/>
      <c r="AFF121" s="21"/>
      <c r="AFG121" s="185"/>
      <c r="AFH121" s="21"/>
      <c r="AFI121" s="136"/>
      <c r="AFJ121" s="19"/>
      <c r="AFK121" s="20"/>
      <c r="AFL121" s="21"/>
      <c r="AFM121" s="185"/>
      <c r="AFN121" s="21"/>
      <c r="AFO121" s="19"/>
      <c r="AFP121" s="20"/>
      <c r="AFQ121" s="21"/>
      <c r="AFR121" s="185"/>
      <c r="AFS121" s="21"/>
      <c r="AFT121" s="136"/>
      <c r="AFU121" s="19"/>
      <c r="AFV121" s="20"/>
      <c r="AFW121" s="21"/>
      <c r="AFX121" s="185"/>
      <c r="AFY121" s="21"/>
      <c r="AFZ121" s="19"/>
      <c r="AGA121" s="20"/>
      <c r="AGB121" s="21"/>
      <c r="AGC121" s="185"/>
      <c r="AGD121" s="21"/>
      <c r="AGE121" s="136"/>
      <c r="AGF121" s="19"/>
      <c r="AGG121" s="20"/>
      <c r="AGH121" s="21"/>
      <c r="AGI121" s="185"/>
      <c r="AGJ121" s="21"/>
      <c r="AGK121" s="19"/>
      <c r="AGL121" s="20"/>
      <c r="AGM121" s="21"/>
      <c r="AGN121" s="185"/>
      <c r="AGO121" s="21"/>
      <c r="AGP121" s="136"/>
      <c r="AGQ121" s="19"/>
      <c r="AGR121" s="20"/>
      <c r="AGS121" s="21"/>
      <c r="AGT121" s="185"/>
      <c r="AGU121" s="21"/>
      <c r="AGV121" s="19"/>
      <c r="AGW121" s="20"/>
      <c r="AGX121" s="21"/>
      <c r="AGY121" s="185"/>
      <c r="AGZ121" s="21"/>
      <c r="AHA121" s="136"/>
      <c r="AHB121" s="19"/>
      <c r="AHC121" s="20"/>
      <c r="AHD121" s="21"/>
      <c r="AHE121" s="185"/>
      <c r="AHF121" s="21"/>
      <c r="AHG121" s="19"/>
      <c r="AHH121" s="20"/>
      <c r="AHI121" s="21"/>
      <c r="AHJ121" s="185"/>
      <c r="AHK121" s="21"/>
      <c r="AHL121" s="136"/>
      <c r="AHM121" s="19"/>
      <c r="AHN121" s="20"/>
      <c r="AHO121" s="21"/>
      <c r="AHP121" s="185"/>
      <c r="AHQ121" s="21"/>
      <c r="AHR121" s="19"/>
      <c r="AHS121" s="20"/>
      <c r="AHT121" s="21"/>
      <c r="AHU121" s="185"/>
      <c r="AHV121" s="21"/>
      <c r="AHW121" s="136"/>
      <c r="AHX121" s="19"/>
      <c r="AHY121" s="20"/>
      <c r="AHZ121" s="21"/>
      <c r="AIA121" s="185"/>
      <c r="AIB121" s="21"/>
      <c r="AIC121" s="19"/>
      <c r="AID121" s="20"/>
      <c r="AIE121" s="21"/>
      <c r="AIF121" s="185"/>
      <c r="AIG121" s="21"/>
      <c r="AIH121" s="136"/>
      <c r="AII121" s="19"/>
      <c r="AIJ121" s="20"/>
      <c r="AIK121" s="21"/>
      <c r="AIL121" s="185"/>
      <c r="AIM121" s="21"/>
      <c r="AIN121" s="19"/>
      <c r="AIO121" s="20"/>
      <c r="AIP121" s="21"/>
      <c r="AIQ121" s="185"/>
      <c r="AIR121" s="21"/>
      <c r="AIS121" s="136"/>
      <c r="AIT121" s="19"/>
      <c r="AIU121" s="20"/>
      <c r="AIV121" s="21"/>
      <c r="AIW121" s="185"/>
      <c r="AIX121" s="21"/>
      <c r="AIY121" s="19"/>
      <c r="AIZ121" s="20"/>
      <c r="AJA121" s="21"/>
      <c r="AJB121" s="185"/>
      <c r="AJC121" s="21"/>
      <c r="AJD121" s="136"/>
      <c r="AJE121" s="19"/>
      <c r="AJF121" s="20"/>
      <c r="AJG121" s="21"/>
      <c r="AJH121" s="185"/>
      <c r="AJI121" s="21"/>
      <c r="AJJ121" s="19"/>
      <c r="AJK121" s="20"/>
      <c r="AJL121" s="21"/>
      <c r="AJM121" s="185"/>
      <c r="AJN121" s="21"/>
      <c r="AJO121" s="136"/>
      <c r="AJP121" s="19"/>
      <c r="AJQ121" s="20"/>
      <c r="AJR121" s="21"/>
      <c r="AJS121" s="185"/>
      <c r="AJT121" s="21"/>
      <c r="AJU121" s="19"/>
      <c r="AJV121" s="20"/>
      <c r="AJW121" s="21"/>
      <c r="AJX121" s="185"/>
      <c r="AJY121" s="21"/>
      <c r="AJZ121" s="136"/>
      <c r="AKA121" s="19"/>
      <c r="AKB121" s="20"/>
      <c r="AKC121" s="21"/>
      <c r="AKD121" s="185"/>
      <c r="AKE121" s="21"/>
      <c r="AKF121" s="19"/>
      <c r="AKG121" s="20"/>
      <c r="AKH121" s="21"/>
      <c r="AKI121" s="185"/>
      <c r="AKJ121" s="21"/>
      <c r="AKK121" s="136"/>
      <c r="AKL121" s="19"/>
      <c r="AKM121" s="20"/>
      <c r="AKN121" s="21"/>
      <c r="AKO121" s="185"/>
      <c r="AKP121" s="21"/>
      <c r="AKQ121" s="19"/>
      <c r="AKR121" s="20"/>
      <c r="AKS121" s="21"/>
      <c r="AKT121" s="185"/>
      <c r="AKU121" s="21"/>
      <c r="AKV121" s="136"/>
      <c r="AKW121" s="19"/>
      <c r="AKX121" s="20"/>
      <c r="AKY121" s="21"/>
      <c r="AKZ121" s="185"/>
      <c r="ALA121" s="21"/>
      <c r="ALB121" s="19"/>
      <c r="ALC121" s="20"/>
      <c r="ALD121" s="21"/>
      <c r="ALE121" s="185"/>
      <c r="ALF121" s="21"/>
      <c r="ALG121" s="136"/>
      <c r="ALH121" s="19"/>
      <c r="ALI121" s="20"/>
      <c r="ALJ121" s="21"/>
      <c r="ALK121" s="185"/>
      <c r="ALL121" s="21"/>
      <c r="ALM121" s="19"/>
      <c r="ALN121" s="20"/>
      <c r="ALO121" s="21"/>
      <c r="ALP121" s="185"/>
      <c r="ALQ121" s="21"/>
      <c r="ALR121" s="136"/>
      <c r="ALS121" s="19"/>
      <c r="ALT121" s="20"/>
      <c r="ALU121" s="21"/>
      <c r="ALV121" s="185"/>
      <c r="ALW121" s="21"/>
      <c r="ALX121" s="19"/>
      <c r="ALY121" s="20"/>
      <c r="ALZ121" s="21"/>
      <c r="AMA121" s="185"/>
      <c r="AMB121" s="21"/>
      <c r="AMC121" s="136"/>
      <c r="AMD121" s="19"/>
      <c r="AME121" s="20"/>
      <c r="AMF121" s="21"/>
      <c r="AMG121" s="185"/>
      <c r="AMH121" s="21"/>
      <c r="AMI121" s="19"/>
      <c r="AMJ121" s="20"/>
      <c r="AMK121" s="21"/>
      <c r="AML121" s="185"/>
      <c r="AMM121" s="21"/>
      <c r="AMN121" s="136"/>
      <c r="AMO121" s="19"/>
      <c r="AMP121" s="20"/>
      <c r="AMQ121" s="21"/>
      <c r="AMR121" s="185"/>
      <c r="AMS121" s="21"/>
      <c r="AMT121" s="19"/>
      <c r="AMU121" s="20"/>
      <c r="AMV121" s="21"/>
      <c r="AMW121" s="185"/>
      <c r="AMX121" s="21"/>
      <c r="AMY121" s="136"/>
      <c r="AMZ121" s="19"/>
      <c r="ANA121" s="20"/>
      <c r="ANB121" s="21"/>
      <c r="ANC121" s="185"/>
      <c r="AND121" s="21"/>
      <c r="ANE121" s="19"/>
      <c r="ANF121" s="20"/>
      <c r="ANG121" s="21"/>
      <c r="ANH121" s="185"/>
      <c r="ANI121" s="21"/>
      <c r="ANJ121" s="136"/>
      <c r="ANK121" s="19"/>
      <c r="ANL121" s="20"/>
      <c r="ANM121" s="21"/>
      <c r="ANN121" s="185"/>
      <c r="ANO121" s="21"/>
      <c r="ANP121" s="19"/>
      <c r="ANQ121" s="20"/>
      <c r="ANR121" s="21"/>
      <c r="ANS121" s="185"/>
      <c r="ANT121" s="21"/>
      <c r="ANU121" s="136"/>
      <c r="ANV121" s="19"/>
      <c r="ANW121" s="20"/>
      <c r="ANX121" s="21"/>
      <c r="ANY121" s="185"/>
      <c r="ANZ121" s="21"/>
      <c r="AOA121" s="19"/>
      <c r="AOB121" s="20"/>
      <c r="AOC121" s="21"/>
      <c r="AOD121" s="185"/>
      <c r="AOE121" s="21"/>
      <c r="AOF121" s="136"/>
      <c r="AOG121" s="19"/>
      <c r="AOH121" s="20"/>
      <c r="AOI121" s="21"/>
      <c r="AOJ121" s="185"/>
      <c r="AOK121" s="21"/>
      <c r="AOL121" s="19"/>
      <c r="AOM121" s="20"/>
      <c r="AON121" s="21"/>
      <c r="AOO121" s="185"/>
      <c r="AOP121" s="21"/>
      <c r="AOQ121" s="136"/>
      <c r="AOR121" s="19"/>
      <c r="AOS121" s="20"/>
      <c r="AOT121" s="21"/>
      <c r="AOU121" s="185"/>
      <c r="AOV121" s="21"/>
      <c r="AOW121" s="19"/>
      <c r="AOX121" s="20"/>
      <c r="AOY121" s="21"/>
      <c r="AOZ121" s="185"/>
      <c r="APA121" s="21"/>
      <c r="APB121" s="136"/>
      <c r="APC121" s="19"/>
      <c r="APD121" s="20"/>
      <c r="APE121" s="21"/>
      <c r="APF121" s="185"/>
      <c r="APG121" s="21"/>
      <c r="APH121" s="19"/>
      <c r="API121" s="20"/>
      <c r="APJ121" s="21"/>
      <c r="APK121" s="185"/>
      <c r="APL121" s="21"/>
      <c r="APM121" s="136"/>
      <c r="APN121" s="19"/>
      <c r="APO121" s="20"/>
      <c r="APP121" s="21"/>
      <c r="APQ121" s="185"/>
      <c r="APR121" s="21"/>
      <c r="APS121" s="19"/>
      <c r="APT121" s="20"/>
      <c r="APU121" s="21"/>
      <c r="APV121" s="185"/>
      <c r="APW121" s="21"/>
      <c r="APX121" s="136"/>
      <c r="APY121" s="19"/>
      <c r="APZ121" s="20"/>
      <c r="AQA121" s="21"/>
      <c r="AQB121" s="185"/>
      <c r="AQC121" s="21"/>
      <c r="AQD121" s="19"/>
      <c r="AQE121" s="20"/>
      <c r="AQF121" s="21"/>
      <c r="AQG121" s="185"/>
      <c r="AQH121" s="21"/>
      <c r="AQI121" s="136"/>
      <c r="AQJ121" s="19"/>
      <c r="AQK121" s="20"/>
      <c r="AQL121" s="21"/>
      <c r="AQM121" s="185"/>
      <c r="AQN121" s="21"/>
      <c r="AQO121" s="19"/>
      <c r="AQP121" s="20"/>
      <c r="AQQ121" s="21"/>
      <c r="AQR121" s="185"/>
      <c r="AQS121" s="21"/>
      <c r="AQT121" s="136"/>
      <c r="AQU121" s="19"/>
      <c r="AQV121" s="20"/>
      <c r="AQW121" s="21"/>
      <c r="AQX121" s="185"/>
      <c r="AQY121" s="21"/>
      <c r="AQZ121" s="19"/>
      <c r="ARA121" s="20"/>
      <c r="ARB121" s="21"/>
      <c r="ARC121" s="185"/>
      <c r="ARD121" s="21"/>
      <c r="ARE121" s="136"/>
      <c r="ARF121" s="19"/>
      <c r="ARG121" s="20"/>
      <c r="ARH121" s="21"/>
      <c r="ARI121" s="185"/>
      <c r="ARJ121" s="21"/>
      <c r="ARK121" s="19"/>
      <c r="ARL121" s="20"/>
      <c r="ARM121" s="21"/>
      <c r="ARN121" s="185"/>
      <c r="ARO121" s="21"/>
      <c r="ARP121" s="136"/>
      <c r="ARQ121" s="19"/>
      <c r="ARR121" s="20"/>
      <c r="ARS121" s="21"/>
      <c r="ART121" s="185"/>
      <c r="ARU121" s="21"/>
      <c r="ARV121" s="19"/>
      <c r="ARW121" s="20"/>
      <c r="ARX121" s="21"/>
      <c r="ARY121" s="185"/>
      <c r="ARZ121" s="21"/>
      <c r="ASA121" s="136"/>
      <c r="ASB121" s="19"/>
      <c r="ASC121" s="20"/>
      <c r="ASD121" s="21"/>
      <c r="ASE121" s="185"/>
      <c r="ASF121" s="21"/>
      <c r="ASG121" s="19"/>
      <c r="ASH121" s="20"/>
      <c r="ASI121" s="21"/>
      <c r="ASJ121" s="185"/>
      <c r="ASK121" s="21"/>
      <c r="ASL121" s="136"/>
      <c r="ASM121" s="19"/>
      <c r="ASN121" s="20"/>
      <c r="ASO121" s="21"/>
      <c r="ASP121" s="185"/>
      <c r="ASQ121" s="21"/>
      <c r="ASR121" s="19"/>
      <c r="ASS121" s="20"/>
      <c r="AST121" s="21"/>
      <c r="ASU121" s="185"/>
      <c r="ASV121" s="21"/>
      <c r="ASW121" s="136"/>
      <c r="ASX121" s="19"/>
      <c r="ASY121" s="20"/>
      <c r="ASZ121" s="21"/>
      <c r="ATA121" s="185"/>
      <c r="ATB121" s="21"/>
      <c r="ATC121" s="19"/>
      <c r="ATD121" s="20"/>
      <c r="ATE121" s="21"/>
      <c r="ATF121" s="185"/>
      <c r="ATG121" s="21"/>
      <c r="ATH121" s="136"/>
      <c r="ATI121" s="19"/>
      <c r="ATJ121" s="20"/>
      <c r="ATK121" s="21"/>
      <c r="ATL121" s="185"/>
      <c r="ATM121" s="21"/>
      <c r="ATN121" s="19"/>
      <c r="ATO121" s="20"/>
      <c r="ATP121" s="21"/>
      <c r="ATQ121" s="185"/>
      <c r="ATR121" s="21"/>
      <c r="ATS121" s="136"/>
      <c r="ATT121" s="19"/>
      <c r="ATU121" s="20"/>
      <c r="ATV121" s="21"/>
      <c r="ATW121" s="185"/>
      <c r="ATX121" s="21"/>
      <c r="ATY121" s="19"/>
      <c r="ATZ121" s="20"/>
      <c r="AUA121" s="21"/>
      <c r="AUB121" s="185"/>
      <c r="AUC121" s="21"/>
      <c r="AUD121" s="136"/>
      <c r="AUE121" s="19"/>
      <c r="AUF121" s="20"/>
      <c r="AUG121" s="21"/>
      <c r="AUH121" s="185"/>
      <c r="AUI121" s="21"/>
      <c r="AUJ121" s="19"/>
      <c r="AUK121" s="20"/>
      <c r="AUL121" s="21"/>
      <c r="AUM121" s="185"/>
      <c r="AUN121" s="21"/>
      <c r="AUO121" s="136"/>
      <c r="AUP121" s="19"/>
      <c r="AUQ121" s="20"/>
      <c r="AUR121" s="21"/>
      <c r="AUS121" s="185"/>
      <c r="AUT121" s="21"/>
      <c r="AUU121" s="19"/>
      <c r="AUV121" s="20"/>
      <c r="AUW121" s="21"/>
      <c r="AUX121" s="185"/>
      <c r="AUY121" s="21"/>
      <c r="AUZ121" s="136"/>
      <c r="AVA121" s="19"/>
      <c r="AVB121" s="20"/>
      <c r="AVC121" s="21"/>
      <c r="AVD121" s="185"/>
      <c r="AVE121" s="21"/>
      <c r="AVF121" s="19"/>
      <c r="AVG121" s="20"/>
      <c r="AVH121" s="21"/>
      <c r="AVI121" s="185"/>
      <c r="AVJ121" s="21"/>
      <c r="AVK121" s="136"/>
      <c r="AVL121" s="19"/>
      <c r="AVM121" s="20"/>
      <c r="AVN121" s="21"/>
      <c r="AVO121" s="185"/>
      <c r="AVP121" s="21"/>
      <c r="AVQ121" s="19"/>
      <c r="AVR121" s="20"/>
      <c r="AVS121" s="21"/>
      <c r="AVT121" s="185"/>
      <c r="AVU121" s="21"/>
      <c r="AVV121" s="136"/>
      <c r="AVW121" s="19"/>
      <c r="AVX121" s="20"/>
      <c r="AVY121" s="21"/>
      <c r="AVZ121" s="185"/>
      <c r="AWA121" s="21"/>
      <c r="AWB121" s="19"/>
      <c r="AWC121" s="20"/>
      <c r="AWD121" s="21"/>
      <c r="AWE121" s="185"/>
      <c r="AWF121" s="21"/>
      <c r="AWG121" s="136"/>
      <c r="AWH121" s="19"/>
      <c r="AWI121" s="20"/>
      <c r="AWJ121" s="21"/>
      <c r="AWK121" s="185"/>
      <c r="AWL121" s="21"/>
      <c r="AWM121" s="19"/>
      <c r="AWN121" s="20"/>
      <c r="AWO121" s="21"/>
      <c r="AWP121" s="185"/>
      <c r="AWQ121" s="21"/>
      <c r="AWR121" s="136"/>
      <c r="AWS121" s="19"/>
      <c r="AWT121" s="20"/>
      <c r="AWU121" s="21"/>
      <c r="AWV121" s="185"/>
      <c r="AWW121" s="21"/>
      <c r="AWX121" s="19"/>
      <c r="AWY121" s="20"/>
      <c r="AWZ121" s="21"/>
      <c r="AXA121" s="185"/>
      <c r="AXB121" s="21"/>
      <c r="AXC121" s="136"/>
      <c r="AXD121" s="19"/>
      <c r="AXE121" s="20"/>
      <c r="AXF121" s="21"/>
      <c r="AXG121" s="185"/>
      <c r="AXH121" s="21"/>
      <c r="AXI121" s="19"/>
      <c r="AXJ121" s="20"/>
      <c r="AXK121" s="21"/>
      <c r="AXL121" s="185"/>
      <c r="AXM121" s="21"/>
      <c r="AXN121" s="136"/>
      <c r="AXO121" s="19"/>
      <c r="AXP121" s="20"/>
      <c r="AXQ121" s="21"/>
      <c r="AXR121" s="185"/>
      <c r="AXS121" s="21"/>
      <c r="AXT121" s="19"/>
      <c r="AXU121" s="20"/>
      <c r="AXV121" s="21"/>
      <c r="AXW121" s="185"/>
      <c r="AXX121" s="21"/>
      <c r="AXY121" s="136"/>
      <c r="AXZ121" s="19"/>
      <c r="AYA121" s="20"/>
      <c r="AYB121" s="21"/>
      <c r="AYC121" s="185"/>
      <c r="AYD121" s="21"/>
      <c r="AYE121" s="19"/>
      <c r="AYF121" s="20"/>
      <c r="AYG121" s="21"/>
      <c r="AYH121" s="185"/>
      <c r="AYI121" s="21"/>
      <c r="AYJ121" s="136"/>
      <c r="AYK121" s="19"/>
      <c r="AYL121" s="20"/>
      <c r="AYM121" s="21"/>
      <c r="AYN121" s="185"/>
      <c r="AYO121" s="21"/>
      <c r="AYP121" s="19"/>
      <c r="AYQ121" s="20"/>
      <c r="AYR121" s="21"/>
      <c r="AYS121" s="185"/>
      <c r="AYT121" s="21"/>
      <c r="AYU121" s="136"/>
      <c r="AYV121" s="19"/>
      <c r="AYW121" s="20"/>
      <c r="AYX121" s="21"/>
      <c r="AYY121" s="185"/>
      <c r="AYZ121" s="21"/>
      <c r="AZA121" s="19"/>
      <c r="AZB121" s="20"/>
      <c r="AZC121" s="21"/>
      <c r="AZD121" s="185"/>
      <c r="AZE121" s="21"/>
      <c r="AZF121" s="136"/>
      <c r="AZG121" s="19"/>
      <c r="AZH121" s="20"/>
      <c r="AZI121" s="21"/>
      <c r="AZJ121" s="185"/>
      <c r="AZK121" s="21"/>
      <c r="AZL121" s="19"/>
      <c r="AZM121" s="20"/>
      <c r="AZN121" s="21"/>
      <c r="AZO121" s="185"/>
      <c r="AZP121" s="21"/>
      <c r="AZQ121" s="136"/>
      <c r="AZR121" s="19"/>
      <c r="AZS121" s="20"/>
      <c r="AZT121" s="21"/>
      <c r="AZU121" s="185"/>
      <c r="AZV121" s="21"/>
      <c r="AZW121" s="19"/>
      <c r="AZX121" s="20"/>
      <c r="AZY121" s="21"/>
      <c r="AZZ121" s="185"/>
      <c r="BAA121" s="21"/>
      <c r="BAB121" s="136"/>
      <c r="BAC121" s="19"/>
      <c r="BAD121" s="20"/>
      <c r="BAE121" s="21"/>
      <c r="BAF121" s="185"/>
      <c r="BAG121" s="21"/>
      <c r="BAH121" s="19"/>
      <c r="BAI121" s="20"/>
      <c r="BAJ121" s="21"/>
      <c r="BAK121" s="185"/>
      <c r="BAL121" s="21"/>
      <c r="BAM121" s="136"/>
      <c r="BAN121" s="19"/>
      <c r="BAO121" s="20"/>
      <c r="BAP121" s="21"/>
      <c r="BAQ121" s="185"/>
      <c r="BAR121" s="21"/>
      <c r="BAS121" s="19"/>
      <c r="BAT121" s="20"/>
      <c r="BAU121" s="21"/>
      <c r="BAV121" s="185"/>
      <c r="BAW121" s="21"/>
      <c r="BAX121" s="136"/>
      <c r="BAY121" s="19"/>
      <c r="BAZ121" s="20"/>
      <c r="BBA121" s="21"/>
      <c r="BBB121" s="185"/>
      <c r="BBC121" s="21"/>
      <c r="BBD121" s="19"/>
      <c r="BBE121" s="20"/>
      <c r="BBF121" s="21"/>
      <c r="BBG121" s="185"/>
      <c r="BBH121" s="21"/>
      <c r="BBI121" s="136"/>
      <c r="BBJ121" s="19"/>
      <c r="BBK121" s="20"/>
      <c r="BBL121" s="21"/>
      <c r="BBM121" s="185"/>
      <c r="BBN121" s="21"/>
      <c r="BBO121" s="19"/>
      <c r="BBP121" s="20"/>
      <c r="BBQ121" s="21"/>
      <c r="BBR121" s="185"/>
      <c r="BBS121" s="21"/>
      <c r="BBT121" s="136"/>
      <c r="BBU121" s="19"/>
      <c r="BBV121" s="20"/>
      <c r="BBW121" s="21"/>
      <c r="BBX121" s="185"/>
      <c r="BBY121" s="21"/>
      <c r="BBZ121" s="19"/>
      <c r="BCA121" s="20"/>
      <c r="BCB121" s="21"/>
      <c r="BCC121" s="185"/>
      <c r="BCD121" s="21"/>
      <c r="BCE121" s="136"/>
      <c r="BCF121" s="19"/>
      <c r="BCG121" s="20"/>
      <c r="BCH121" s="21"/>
      <c r="BCI121" s="185"/>
      <c r="BCJ121" s="21"/>
      <c r="BCK121" s="19"/>
      <c r="BCL121" s="20"/>
      <c r="BCM121" s="21"/>
      <c r="BCN121" s="185"/>
      <c r="BCO121" s="21"/>
      <c r="BCP121" s="136"/>
      <c r="BCQ121" s="19"/>
      <c r="BCR121" s="20"/>
      <c r="BCS121" s="21"/>
      <c r="BCT121" s="185"/>
      <c r="BCU121" s="21"/>
      <c r="BCV121" s="19"/>
      <c r="BCW121" s="20"/>
      <c r="BCX121" s="21"/>
      <c r="BCY121" s="185"/>
      <c r="BCZ121" s="21"/>
      <c r="BDA121" s="136"/>
      <c r="BDB121" s="19"/>
      <c r="BDC121" s="20"/>
      <c r="BDD121" s="21"/>
      <c r="BDE121" s="185"/>
      <c r="BDF121" s="21"/>
      <c r="BDG121" s="19"/>
      <c r="BDH121" s="20"/>
      <c r="BDI121" s="21"/>
      <c r="BDJ121" s="185"/>
      <c r="BDK121" s="21"/>
      <c r="BDL121" s="136"/>
      <c r="BDM121" s="19"/>
      <c r="BDN121" s="20"/>
      <c r="BDO121" s="21"/>
      <c r="BDP121" s="185"/>
      <c r="BDQ121" s="21"/>
      <c r="BDR121" s="19"/>
      <c r="BDS121" s="20"/>
      <c r="BDT121" s="21"/>
      <c r="BDU121" s="185"/>
      <c r="BDV121" s="21"/>
      <c r="BDW121" s="136"/>
      <c r="BDX121" s="19"/>
      <c r="BDY121" s="20"/>
      <c r="BDZ121" s="21"/>
      <c r="BEA121" s="185"/>
      <c r="BEB121" s="21"/>
      <c r="BEC121" s="19"/>
      <c r="BED121" s="20"/>
      <c r="BEE121" s="21"/>
      <c r="BEF121" s="185"/>
      <c r="BEG121" s="21"/>
      <c r="BEH121" s="136"/>
      <c r="BEI121" s="19"/>
      <c r="BEJ121" s="20"/>
      <c r="BEK121" s="21"/>
      <c r="BEL121" s="185"/>
      <c r="BEM121" s="21"/>
      <c r="BEN121" s="19"/>
      <c r="BEO121" s="20"/>
      <c r="BEP121" s="21"/>
      <c r="BEQ121" s="185"/>
      <c r="BER121" s="21"/>
      <c r="BES121" s="136"/>
      <c r="BET121" s="19"/>
      <c r="BEU121" s="20"/>
      <c r="BEV121" s="21"/>
      <c r="BEW121" s="185"/>
      <c r="BEX121" s="21"/>
      <c r="BEY121" s="19"/>
      <c r="BEZ121" s="20"/>
      <c r="BFA121" s="21"/>
      <c r="BFB121" s="185"/>
      <c r="BFC121" s="21"/>
      <c r="BFD121" s="136"/>
      <c r="BFE121" s="19"/>
      <c r="BFF121" s="20"/>
      <c r="BFG121" s="21"/>
      <c r="BFH121" s="185"/>
      <c r="BFI121" s="21"/>
      <c r="BFJ121" s="19"/>
      <c r="BFK121" s="20"/>
      <c r="BFL121" s="21"/>
      <c r="BFM121" s="185"/>
      <c r="BFN121" s="21"/>
      <c r="BFO121" s="136"/>
      <c r="BFP121" s="19"/>
      <c r="BFQ121" s="20"/>
      <c r="BFR121" s="21"/>
      <c r="BFS121" s="185"/>
      <c r="BFT121" s="21"/>
      <c r="BFU121" s="19"/>
      <c r="BFV121" s="20"/>
      <c r="BFW121" s="21"/>
      <c r="BFX121" s="185"/>
      <c r="BFY121" s="21"/>
      <c r="BFZ121" s="136"/>
      <c r="BGA121" s="19"/>
      <c r="BGB121" s="20"/>
      <c r="BGC121" s="21"/>
      <c r="BGD121" s="185"/>
      <c r="BGE121" s="21"/>
      <c r="BGF121" s="19"/>
      <c r="BGG121" s="20"/>
      <c r="BGH121" s="21"/>
      <c r="BGI121" s="185"/>
      <c r="BGJ121" s="21"/>
      <c r="BGK121" s="136"/>
      <c r="BGL121" s="19"/>
      <c r="BGM121" s="20"/>
      <c r="BGN121" s="21"/>
      <c r="BGO121" s="185"/>
      <c r="BGP121" s="21"/>
      <c r="BGQ121" s="19"/>
      <c r="BGR121" s="20"/>
      <c r="BGS121" s="21"/>
      <c r="BGT121" s="185"/>
      <c r="BGU121" s="21"/>
      <c r="BGV121" s="136"/>
      <c r="BGW121" s="19"/>
      <c r="BGX121" s="20"/>
      <c r="BGY121" s="21"/>
      <c r="BGZ121" s="185"/>
      <c r="BHA121" s="21"/>
      <c r="BHB121" s="19"/>
      <c r="BHC121" s="20"/>
      <c r="BHD121" s="21"/>
      <c r="BHE121" s="185"/>
      <c r="BHF121" s="21"/>
      <c r="BHG121" s="136"/>
      <c r="BHH121" s="19"/>
      <c r="BHI121" s="20"/>
      <c r="BHJ121" s="21"/>
      <c r="BHK121" s="185"/>
      <c r="BHL121" s="21"/>
      <c r="BHM121" s="19"/>
      <c r="BHN121" s="20"/>
      <c r="BHO121" s="21"/>
      <c r="BHP121" s="185"/>
      <c r="BHQ121" s="21"/>
      <c r="BHR121" s="136"/>
      <c r="BHS121" s="19"/>
      <c r="BHT121" s="20"/>
      <c r="BHU121" s="21"/>
      <c r="BHV121" s="185"/>
      <c r="BHW121" s="21"/>
      <c r="BHX121" s="19"/>
      <c r="BHY121" s="20"/>
      <c r="BHZ121" s="21"/>
      <c r="BIA121" s="185"/>
      <c r="BIB121" s="21"/>
      <c r="BIC121" s="136"/>
      <c r="BID121" s="19"/>
      <c r="BIE121" s="20"/>
      <c r="BIF121" s="21"/>
      <c r="BIG121" s="185"/>
      <c r="BIH121" s="21"/>
      <c r="BII121" s="19"/>
      <c r="BIJ121" s="20"/>
      <c r="BIK121" s="21"/>
      <c r="BIL121" s="185"/>
      <c r="BIM121" s="21"/>
      <c r="BIN121" s="136"/>
      <c r="BIO121" s="19"/>
      <c r="BIP121" s="20"/>
      <c r="BIQ121" s="21"/>
      <c r="BIR121" s="185"/>
      <c r="BIS121" s="21"/>
      <c r="BIT121" s="19"/>
      <c r="BIU121" s="20"/>
      <c r="BIV121" s="21"/>
      <c r="BIW121" s="185"/>
      <c r="BIX121" s="21"/>
      <c r="BIY121" s="136"/>
      <c r="BIZ121" s="19"/>
      <c r="BJA121" s="20"/>
      <c r="BJB121" s="21"/>
      <c r="BJC121" s="185"/>
      <c r="BJD121" s="21"/>
      <c r="BJE121" s="19"/>
      <c r="BJF121" s="20"/>
      <c r="BJG121" s="21"/>
      <c r="BJH121" s="185"/>
      <c r="BJI121" s="21"/>
      <c r="BJJ121" s="136"/>
      <c r="BJK121" s="19"/>
      <c r="BJL121" s="20"/>
      <c r="BJM121" s="21"/>
      <c r="BJN121" s="185"/>
      <c r="BJO121" s="21"/>
      <c r="BJP121" s="19"/>
      <c r="BJQ121" s="20"/>
      <c r="BJR121" s="21"/>
      <c r="BJS121" s="185"/>
      <c r="BJT121" s="21"/>
      <c r="BJU121" s="136"/>
      <c r="BJV121" s="19"/>
      <c r="BJW121" s="20"/>
      <c r="BJX121" s="21"/>
      <c r="BJY121" s="185"/>
      <c r="BJZ121" s="21"/>
      <c r="BKA121" s="19"/>
      <c r="BKB121" s="20"/>
      <c r="BKC121" s="21"/>
      <c r="BKD121" s="185"/>
      <c r="BKE121" s="21"/>
      <c r="BKF121" s="136"/>
      <c r="BKG121" s="19"/>
      <c r="BKH121" s="20"/>
      <c r="BKI121" s="21"/>
      <c r="BKJ121" s="185"/>
      <c r="BKK121" s="21"/>
      <c r="BKL121" s="19"/>
      <c r="BKM121" s="20"/>
      <c r="BKN121" s="21"/>
      <c r="BKO121" s="185"/>
      <c r="BKP121" s="21"/>
      <c r="BKQ121" s="136"/>
      <c r="BKR121" s="19"/>
      <c r="BKS121" s="20"/>
      <c r="BKT121" s="21"/>
      <c r="BKU121" s="185"/>
      <c r="BKV121" s="21"/>
      <c r="BKW121" s="19"/>
      <c r="BKX121" s="20"/>
      <c r="BKY121" s="21"/>
      <c r="BKZ121" s="185"/>
      <c r="BLA121" s="21"/>
      <c r="BLB121" s="136"/>
      <c r="BLC121" s="19"/>
      <c r="BLD121" s="20"/>
      <c r="BLE121" s="21"/>
      <c r="BLF121" s="185"/>
      <c r="BLG121" s="21"/>
      <c r="BLH121" s="19"/>
      <c r="BLI121" s="20"/>
      <c r="BLJ121" s="21"/>
      <c r="BLK121" s="185"/>
      <c r="BLL121" s="21"/>
      <c r="BLM121" s="136"/>
      <c r="BLN121" s="19"/>
      <c r="BLO121" s="20"/>
      <c r="BLP121" s="21"/>
      <c r="BLQ121" s="185"/>
      <c r="BLR121" s="21"/>
      <c r="BLS121" s="19"/>
      <c r="BLT121" s="20"/>
      <c r="BLU121" s="21"/>
      <c r="BLV121" s="185"/>
      <c r="BLW121" s="21"/>
      <c r="BLX121" s="136"/>
      <c r="BLY121" s="19"/>
      <c r="BLZ121" s="20"/>
      <c r="BMA121" s="21"/>
      <c r="BMB121" s="185"/>
      <c r="BMC121" s="21"/>
      <c r="BMD121" s="19"/>
      <c r="BME121" s="20"/>
      <c r="BMF121" s="21"/>
      <c r="BMG121" s="185"/>
      <c r="BMH121" s="21"/>
      <c r="BMI121" s="136"/>
      <c r="BMJ121" s="19"/>
      <c r="BMK121" s="20"/>
      <c r="BML121" s="21"/>
      <c r="BMM121" s="185"/>
      <c r="BMN121" s="21"/>
      <c r="BMO121" s="19"/>
      <c r="BMP121" s="20"/>
      <c r="BMQ121" s="21"/>
      <c r="BMR121" s="185"/>
      <c r="BMS121" s="21"/>
      <c r="BMT121" s="136"/>
      <c r="BMU121" s="19"/>
      <c r="BMV121" s="20"/>
      <c r="BMW121" s="21"/>
      <c r="BMX121" s="185"/>
      <c r="BMY121" s="21"/>
      <c r="BMZ121" s="19"/>
      <c r="BNA121" s="20"/>
      <c r="BNB121" s="21"/>
      <c r="BNC121" s="185"/>
      <c r="BND121" s="21"/>
      <c r="BNE121" s="136"/>
      <c r="BNF121" s="19"/>
      <c r="BNG121" s="20"/>
      <c r="BNH121" s="21"/>
      <c r="BNI121" s="185"/>
      <c r="BNJ121" s="21"/>
      <c r="BNK121" s="19"/>
      <c r="BNL121" s="20"/>
      <c r="BNM121" s="21"/>
      <c r="BNN121" s="185"/>
      <c r="BNO121" s="21"/>
      <c r="BNP121" s="136"/>
      <c r="BNQ121" s="19"/>
      <c r="BNR121" s="20"/>
      <c r="BNS121" s="21"/>
      <c r="BNT121" s="185"/>
      <c r="BNU121" s="21"/>
      <c r="BNV121" s="19"/>
      <c r="BNW121" s="20"/>
      <c r="BNX121" s="21"/>
      <c r="BNY121" s="185"/>
      <c r="BNZ121" s="21"/>
      <c r="BOA121" s="136"/>
      <c r="BOB121" s="19"/>
      <c r="BOC121" s="20"/>
      <c r="BOD121" s="21"/>
      <c r="BOE121" s="185"/>
      <c r="BOF121" s="21"/>
      <c r="BOG121" s="19"/>
      <c r="BOH121" s="20"/>
      <c r="BOI121" s="21"/>
      <c r="BOJ121" s="185"/>
      <c r="BOK121" s="21"/>
      <c r="BOL121" s="136"/>
      <c r="BOM121" s="19"/>
      <c r="BON121" s="20"/>
      <c r="BOO121" s="21"/>
      <c r="BOP121" s="185"/>
      <c r="BOQ121" s="21"/>
      <c r="BOR121" s="19"/>
      <c r="BOS121" s="20"/>
      <c r="BOT121" s="21"/>
      <c r="BOU121" s="185"/>
      <c r="BOV121" s="21"/>
      <c r="BOW121" s="136"/>
      <c r="BOX121" s="19"/>
      <c r="BOY121" s="20"/>
      <c r="BOZ121" s="21"/>
      <c r="BPA121" s="185"/>
      <c r="BPB121" s="21"/>
      <c r="BPC121" s="19"/>
      <c r="BPD121" s="20"/>
      <c r="BPE121" s="21"/>
      <c r="BPF121" s="185"/>
      <c r="BPG121" s="21"/>
      <c r="BPH121" s="136"/>
      <c r="BPI121" s="19"/>
      <c r="BPJ121" s="20"/>
      <c r="BPK121" s="21"/>
      <c r="BPL121" s="185"/>
      <c r="BPM121" s="21"/>
      <c r="BPN121" s="19"/>
      <c r="BPO121" s="20"/>
      <c r="BPP121" s="21"/>
      <c r="BPQ121" s="185"/>
      <c r="BPR121" s="21"/>
      <c r="BPS121" s="136"/>
      <c r="BPT121" s="19"/>
      <c r="BPU121" s="20"/>
      <c r="BPV121" s="21"/>
      <c r="BPW121" s="185"/>
      <c r="BPX121" s="21"/>
      <c r="BPY121" s="19"/>
      <c r="BPZ121" s="20"/>
      <c r="BQA121" s="21"/>
      <c r="BQB121" s="185"/>
      <c r="BQC121" s="21"/>
      <c r="BQD121" s="136"/>
      <c r="BQE121" s="19"/>
      <c r="BQF121" s="20"/>
      <c r="BQG121" s="21"/>
      <c r="BQH121" s="185"/>
      <c r="BQI121" s="21"/>
      <c r="BQJ121" s="19"/>
      <c r="BQK121" s="20"/>
      <c r="BQL121" s="21"/>
      <c r="BQM121" s="185"/>
      <c r="BQN121" s="21"/>
      <c r="BQO121" s="136"/>
      <c r="BQP121" s="19"/>
      <c r="BQQ121" s="20"/>
      <c r="BQR121" s="21"/>
      <c r="BQS121" s="185"/>
      <c r="BQT121" s="21"/>
      <c r="BQU121" s="19"/>
      <c r="BQV121" s="20"/>
      <c r="BQW121" s="21"/>
      <c r="BQX121" s="185"/>
      <c r="BQY121" s="21"/>
      <c r="BQZ121" s="136"/>
      <c r="BRA121" s="19"/>
      <c r="BRB121" s="20"/>
      <c r="BRC121" s="21"/>
      <c r="BRD121" s="185"/>
      <c r="BRE121" s="21"/>
      <c r="BRF121" s="19"/>
      <c r="BRG121" s="20"/>
      <c r="BRH121" s="21"/>
      <c r="BRI121" s="185"/>
      <c r="BRJ121" s="21"/>
      <c r="BRK121" s="136"/>
      <c r="BRL121" s="19"/>
      <c r="BRM121" s="20"/>
      <c r="BRN121" s="21"/>
      <c r="BRO121" s="185"/>
      <c r="BRP121" s="21"/>
      <c r="BRQ121" s="19"/>
      <c r="BRR121" s="20"/>
      <c r="BRS121" s="21"/>
      <c r="BRT121" s="185"/>
      <c r="BRU121" s="21"/>
      <c r="BRV121" s="136"/>
      <c r="BRW121" s="19"/>
      <c r="BRX121" s="20"/>
      <c r="BRY121" s="21"/>
      <c r="BRZ121" s="185"/>
      <c r="BSA121" s="21"/>
      <c r="BSB121" s="19"/>
      <c r="BSC121" s="20"/>
      <c r="BSD121" s="21"/>
      <c r="BSE121" s="185"/>
      <c r="BSF121" s="21"/>
      <c r="BSG121" s="136"/>
      <c r="BSH121" s="19"/>
      <c r="BSI121" s="20"/>
      <c r="BSJ121" s="21"/>
      <c r="BSK121" s="185"/>
      <c r="BSL121" s="21"/>
      <c r="BSM121" s="19"/>
      <c r="BSN121" s="20"/>
      <c r="BSO121" s="21"/>
      <c r="BSP121" s="185"/>
      <c r="BSQ121" s="21"/>
      <c r="BSR121" s="136"/>
      <c r="BSS121" s="19"/>
      <c r="BST121" s="20"/>
      <c r="BSU121" s="21"/>
      <c r="BSV121" s="185"/>
      <c r="BSW121" s="21"/>
      <c r="BSX121" s="19"/>
      <c r="BSY121" s="20"/>
      <c r="BSZ121" s="21"/>
      <c r="BTA121" s="185"/>
      <c r="BTB121" s="21"/>
      <c r="BTC121" s="136"/>
      <c r="BTD121" s="19"/>
      <c r="BTE121" s="20"/>
      <c r="BTF121" s="21"/>
      <c r="BTG121" s="185"/>
      <c r="BTH121" s="21"/>
      <c r="BTI121" s="19"/>
      <c r="BTJ121" s="20"/>
      <c r="BTK121" s="21"/>
      <c r="BTL121" s="185"/>
      <c r="BTM121" s="21"/>
      <c r="BTN121" s="136"/>
      <c r="BTO121" s="19"/>
      <c r="BTP121" s="20"/>
      <c r="BTQ121" s="21"/>
      <c r="BTR121" s="185"/>
      <c r="BTS121" s="21"/>
      <c r="BTT121" s="19"/>
      <c r="BTU121" s="20"/>
      <c r="BTV121" s="21"/>
      <c r="BTW121" s="185"/>
      <c r="BTX121" s="21"/>
      <c r="BTY121" s="136"/>
      <c r="BTZ121" s="19"/>
      <c r="BUA121" s="20"/>
      <c r="BUB121" s="21"/>
      <c r="BUC121" s="185"/>
      <c r="BUD121" s="21"/>
      <c r="BUE121" s="19"/>
      <c r="BUF121" s="20"/>
      <c r="BUG121" s="21"/>
      <c r="BUH121" s="185"/>
      <c r="BUI121" s="21"/>
      <c r="BUJ121" s="136"/>
      <c r="BUK121" s="19"/>
      <c r="BUL121" s="20"/>
      <c r="BUM121" s="21"/>
      <c r="BUN121" s="185"/>
      <c r="BUO121" s="21"/>
      <c r="BUP121" s="19"/>
      <c r="BUQ121" s="20"/>
      <c r="BUR121" s="21"/>
      <c r="BUS121" s="185"/>
      <c r="BUT121" s="21"/>
      <c r="BUU121" s="136"/>
      <c r="BUV121" s="19"/>
      <c r="BUW121" s="20"/>
      <c r="BUX121" s="21"/>
      <c r="BUY121" s="185"/>
      <c r="BUZ121" s="21"/>
      <c r="BVA121" s="19"/>
      <c r="BVB121" s="20"/>
      <c r="BVC121" s="21"/>
      <c r="BVD121" s="185"/>
      <c r="BVE121" s="21"/>
      <c r="BVF121" s="136"/>
      <c r="BVG121" s="19"/>
      <c r="BVH121" s="20"/>
      <c r="BVI121" s="21"/>
      <c r="BVJ121" s="185"/>
      <c r="BVK121" s="21"/>
      <c r="BVL121" s="19"/>
      <c r="BVM121" s="20"/>
      <c r="BVN121" s="21"/>
      <c r="BVO121" s="185"/>
      <c r="BVP121" s="21"/>
      <c r="BVQ121" s="136"/>
      <c r="BVR121" s="19"/>
      <c r="BVS121" s="20"/>
      <c r="BVT121" s="21"/>
      <c r="BVU121" s="185"/>
      <c r="BVV121" s="21"/>
      <c r="BVW121" s="19"/>
      <c r="BVX121" s="20"/>
      <c r="BVY121" s="21"/>
      <c r="BVZ121" s="185"/>
      <c r="BWA121" s="21"/>
      <c r="BWB121" s="136"/>
      <c r="BWC121" s="19"/>
      <c r="BWD121" s="20"/>
      <c r="BWE121" s="21"/>
      <c r="BWF121" s="185"/>
      <c r="BWG121" s="21"/>
      <c r="BWH121" s="19"/>
      <c r="BWI121" s="20"/>
      <c r="BWJ121" s="21"/>
      <c r="BWK121" s="185"/>
      <c r="BWL121" s="21"/>
      <c r="BWM121" s="136"/>
      <c r="BWN121" s="19"/>
      <c r="BWO121" s="20"/>
      <c r="BWP121" s="21"/>
      <c r="BWQ121" s="185"/>
      <c r="BWR121" s="21"/>
      <c r="BWS121" s="19"/>
      <c r="BWT121" s="20"/>
      <c r="BWU121" s="21"/>
      <c r="BWV121" s="185"/>
      <c r="BWW121" s="21"/>
      <c r="BWX121" s="136"/>
      <c r="BWY121" s="19"/>
      <c r="BWZ121" s="20"/>
      <c r="BXA121" s="21"/>
      <c r="BXB121" s="185"/>
      <c r="BXC121" s="21"/>
      <c r="BXD121" s="19"/>
      <c r="BXE121" s="20"/>
      <c r="BXF121" s="21"/>
      <c r="BXG121" s="185"/>
      <c r="BXH121" s="21"/>
      <c r="BXI121" s="136"/>
      <c r="BXJ121" s="19"/>
      <c r="BXK121" s="20"/>
      <c r="BXL121" s="21"/>
      <c r="BXM121" s="185"/>
      <c r="BXN121" s="21"/>
      <c r="BXO121" s="19"/>
      <c r="BXP121" s="20"/>
      <c r="BXQ121" s="21"/>
      <c r="BXR121" s="185"/>
      <c r="BXS121" s="21"/>
      <c r="BXT121" s="136"/>
      <c r="BXU121" s="19"/>
      <c r="BXV121" s="20"/>
      <c r="BXW121" s="21"/>
      <c r="BXX121" s="185"/>
      <c r="BXY121" s="21"/>
      <c r="BXZ121" s="19"/>
      <c r="BYA121" s="20"/>
      <c r="BYB121" s="21"/>
      <c r="BYC121" s="185"/>
      <c r="BYD121" s="21"/>
      <c r="BYE121" s="136"/>
      <c r="BYF121" s="19"/>
      <c r="BYG121" s="20"/>
      <c r="BYH121" s="21"/>
      <c r="BYI121" s="185"/>
      <c r="BYJ121" s="21"/>
      <c r="BYK121" s="19"/>
      <c r="BYL121" s="20"/>
      <c r="BYM121" s="21"/>
      <c r="BYN121" s="185"/>
      <c r="BYO121" s="21"/>
      <c r="BYP121" s="136"/>
      <c r="BYQ121" s="19"/>
      <c r="BYR121" s="20"/>
      <c r="BYS121" s="21"/>
      <c r="BYT121" s="185"/>
      <c r="BYU121" s="21"/>
      <c r="BYV121" s="19"/>
      <c r="BYW121" s="20"/>
      <c r="BYX121" s="21"/>
      <c r="BYY121" s="185"/>
      <c r="BYZ121" s="21"/>
      <c r="BZA121" s="136"/>
      <c r="BZB121" s="19"/>
      <c r="BZC121" s="20"/>
      <c r="BZD121" s="21"/>
      <c r="BZE121" s="185"/>
      <c r="BZF121" s="21"/>
      <c r="BZG121" s="19"/>
      <c r="BZH121" s="20"/>
      <c r="BZI121" s="21"/>
      <c r="BZJ121" s="185"/>
      <c r="BZK121" s="21"/>
      <c r="BZL121" s="136"/>
      <c r="BZM121" s="19"/>
      <c r="BZN121" s="20"/>
      <c r="BZO121" s="21"/>
      <c r="BZP121" s="185"/>
      <c r="BZQ121" s="21"/>
      <c r="BZR121" s="19"/>
      <c r="BZS121" s="20"/>
      <c r="BZT121" s="21"/>
      <c r="BZU121" s="185"/>
      <c r="BZV121" s="21"/>
      <c r="BZW121" s="136"/>
      <c r="BZX121" s="19"/>
      <c r="BZY121" s="20"/>
      <c r="BZZ121" s="21"/>
      <c r="CAA121" s="185"/>
      <c r="CAB121" s="21"/>
      <c r="CAC121" s="19"/>
      <c r="CAD121" s="20"/>
      <c r="CAE121" s="21"/>
      <c r="CAF121" s="185"/>
      <c r="CAG121" s="21"/>
      <c r="CAH121" s="136"/>
      <c r="CAI121" s="19"/>
      <c r="CAJ121" s="20"/>
      <c r="CAK121" s="21"/>
      <c r="CAL121" s="185"/>
      <c r="CAM121" s="21"/>
      <c r="CAN121" s="19"/>
      <c r="CAO121" s="20"/>
      <c r="CAP121" s="21"/>
      <c r="CAQ121" s="185"/>
      <c r="CAR121" s="21"/>
      <c r="CAS121" s="136"/>
      <c r="CAT121" s="19"/>
      <c r="CAU121" s="20"/>
      <c r="CAV121" s="21"/>
      <c r="CAW121" s="185"/>
      <c r="CAX121" s="21"/>
      <c r="CAY121" s="19"/>
      <c r="CAZ121" s="20"/>
      <c r="CBA121" s="21"/>
      <c r="CBB121" s="185"/>
      <c r="CBC121" s="21"/>
      <c r="CBD121" s="136"/>
      <c r="CBE121" s="19"/>
      <c r="CBF121" s="20"/>
      <c r="CBG121" s="21"/>
      <c r="CBH121" s="185"/>
      <c r="CBI121" s="21"/>
      <c r="CBJ121" s="19"/>
      <c r="CBK121" s="20"/>
      <c r="CBL121" s="21"/>
      <c r="CBM121" s="185"/>
      <c r="CBN121" s="21"/>
      <c r="CBO121" s="136"/>
      <c r="CBP121" s="19"/>
      <c r="CBQ121" s="20"/>
      <c r="CBR121" s="21"/>
      <c r="CBS121" s="185"/>
      <c r="CBT121" s="21"/>
      <c r="CBU121" s="19"/>
      <c r="CBV121" s="20"/>
      <c r="CBW121" s="21"/>
      <c r="CBX121" s="185"/>
      <c r="CBY121" s="21"/>
      <c r="CBZ121" s="136"/>
      <c r="CCA121" s="19"/>
      <c r="CCB121" s="20"/>
      <c r="CCC121" s="21"/>
      <c r="CCD121" s="185"/>
      <c r="CCE121" s="21"/>
      <c r="CCF121" s="19"/>
      <c r="CCG121" s="20"/>
      <c r="CCH121" s="21"/>
      <c r="CCI121" s="185"/>
      <c r="CCJ121" s="21"/>
      <c r="CCK121" s="136"/>
      <c r="CCL121" s="19"/>
      <c r="CCM121" s="20"/>
      <c r="CCN121" s="21"/>
      <c r="CCO121" s="185"/>
      <c r="CCP121" s="21"/>
      <c r="CCQ121" s="19"/>
      <c r="CCR121" s="20"/>
      <c r="CCS121" s="21"/>
      <c r="CCT121" s="185"/>
      <c r="CCU121" s="21"/>
      <c r="CCV121" s="136"/>
      <c r="CCW121" s="19"/>
      <c r="CCX121" s="20"/>
      <c r="CCY121" s="21"/>
      <c r="CCZ121" s="185"/>
      <c r="CDA121" s="21"/>
      <c r="CDB121" s="19"/>
      <c r="CDC121" s="20"/>
      <c r="CDD121" s="21"/>
      <c r="CDE121" s="185"/>
      <c r="CDF121" s="21"/>
      <c r="CDG121" s="136"/>
      <c r="CDH121" s="19"/>
      <c r="CDI121" s="20"/>
      <c r="CDJ121" s="21"/>
      <c r="CDK121" s="185"/>
      <c r="CDL121" s="21"/>
      <c r="CDM121" s="19"/>
      <c r="CDN121" s="20"/>
      <c r="CDO121" s="21"/>
      <c r="CDP121" s="185"/>
      <c r="CDQ121" s="21"/>
      <c r="CDR121" s="136"/>
      <c r="CDS121" s="19"/>
      <c r="CDT121" s="20"/>
      <c r="CDU121" s="21"/>
      <c r="CDV121" s="185"/>
      <c r="CDW121" s="21"/>
      <c r="CDX121" s="19"/>
      <c r="CDY121" s="20"/>
      <c r="CDZ121" s="21"/>
      <c r="CEA121" s="185"/>
      <c r="CEB121" s="21"/>
      <c r="CEC121" s="136"/>
      <c r="CED121" s="19"/>
      <c r="CEE121" s="20"/>
      <c r="CEF121" s="21"/>
      <c r="CEG121" s="185"/>
      <c r="CEH121" s="21"/>
      <c r="CEI121" s="19"/>
      <c r="CEJ121" s="20"/>
      <c r="CEK121" s="21"/>
      <c r="CEL121" s="185"/>
      <c r="CEM121" s="21"/>
      <c r="CEN121" s="136"/>
      <c r="CEO121" s="19"/>
      <c r="CEP121" s="20"/>
      <c r="CEQ121" s="21"/>
      <c r="CER121" s="185"/>
      <c r="CES121" s="21"/>
      <c r="CET121" s="19"/>
      <c r="CEU121" s="20"/>
      <c r="CEV121" s="21"/>
      <c r="CEW121" s="185"/>
      <c r="CEX121" s="21"/>
      <c r="CEY121" s="136"/>
      <c r="CEZ121" s="19"/>
      <c r="CFA121" s="20"/>
      <c r="CFB121" s="21"/>
      <c r="CFC121" s="185"/>
      <c r="CFD121" s="21"/>
      <c r="CFE121" s="19"/>
      <c r="CFF121" s="20"/>
      <c r="CFG121" s="21"/>
      <c r="CFH121" s="185"/>
      <c r="CFI121" s="21"/>
      <c r="CFJ121" s="136"/>
      <c r="CFK121" s="19"/>
      <c r="CFL121" s="20"/>
      <c r="CFM121" s="21"/>
      <c r="CFN121" s="185"/>
      <c r="CFO121" s="21"/>
      <c r="CFP121" s="19"/>
      <c r="CFQ121" s="20"/>
      <c r="CFR121" s="21"/>
      <c r="CFS121" s="185"/>
      <c r="CFT121" s="21"/>
      <c r="CFU121" s="136"/>
      <c r="CFV121" s="19"/>
      <c r="CFW121" s="20"/>
      <c r="CFX121" s="21"/>
      <c r="CFY121" s="185"/>
      <c r="CFZ121" s="21"/>
      <c r="CGA121" s="19"/>
      <c r="CGB121" s="20"/>
      <c r="CGC121" s="21"/>
      <c r="CGD121" s="185"/>
      <c r="CGE121" s="21"/>
      <c r="CGF121" s="136"/>
      <c r="CGG121" s="19"/>
      <c r="CGH121" s="20"/>
      <c r="CGI121" s="21"/>
      <c r="CGJ121" s="185"/>
      <c r="CGK121" s="21"/>
      <c r="CGL121" s="19"/>
      <c r="CGM121" s="20"/>
      <c r="CGN121" s="21"/>
      <c r="CGO121" s="185"/>
      <c r="CGP121" s="21"/>
      <c r="CGQ121" s="136"/>
      <c r="CGR121" s="19"/>
      <c r="CGS121" s="20"/>
      <c r="CGT121" s="21"/>
      <c r="CGU121" s="185"/>
      <c r="CGV121" s="21"/>
      <c r="CGW121" s="19"/>
      <c r="CGX121" s="20"/>
      <c r="CGY121" s="21"/>
      <c r="CGZ121" s="185"/>
      <c r="CHA121" s="21"/>
      <c r="CHB121" s="136"/>
      <c r="CHC121" s="19"/>
      <c r="CHD121" s="20"/>
      <c r="CHE121" s="21"/>
      <c r="CHF121" s="185"/>
      <c r="CHG121" s="21"/>
      <c r="CHH121" s="19"/>
      <c r="CHI121" s="20"/>
      <c r="CHJ121" s="21"/>
      <c r="CHK121" s="185"/>
      <c r="CHL121" s="21"/>
      <c r="CHM121" s="136"/>
      <c r="CHN121" s="19"/>
      <c r="CHO121" s="20"/>
      <c r="CHP121" s="21"/>
      <c r="CHQ121" s="185"/>
      <c r="CHR121" s="21"/>
      <c r="CHS121" s="19"/>
      <c r="CHT121" s="20"/>
      <c r="CHU121" s="21"/>
      <c r="CHV121" s="185"/>
      <c r="CHW121" s="21"/>
      <c r="CHX121" s="136"/>
      <c r="CHY121" s="19"/>
      <c r="CHZ121" s="20"/>
      <c r="CIA121" s="21"/>
      <c r="CIB121" s="185"/>
      <c r="CIC121" s="21"/>
      <c r="CID121" s="19"/>
      <c r="CIE121" s="20"/>
      <c r="CIF121" s="21"/>
      <c r="CIG121" s="185"/>
      <c r="CIH121" s="21"/>
      <c r="CII121" s="136"/>
      <c r="CIJ121" s="19"/>
      <c r="CIK121" s="20"/>
      <c r="CIL121" s="21"/>
      <c r="CIM121" s="185"/>
      <c r="CIN121" s="21"/>
      <c r="CIO121" s="19"/>
      <c r="CIP121" s="20"/>
      <c r="CIQ121" s="21"/>
      <c r="CIR121" s="185"/>
      <c r="CIS121" s="21"/>
      <c r="CIT121" s="136"/>
      <c r="CIU121" s="19"/>
      <c r="CIV121" s="20"/>
      <c r="CIW121" s="21"/>
      <c r="CIX121" s="185"/>
      <c r="CIY121" s="21"/>
      <c r="CIZ121" s="19"/>
      <c r="CJA121" s="20"/>
      <c r="CJB121" s="21"/>
      <c r="CJC121" s="185"/>
      <c r="CJD121" s="21"/>
      <c r="CJE121" s="136"/>
      <c r="CJF121" s="19"/>
      <c r="CJG121" s="20"/>
      <c r="CJH121" s="21"/>
      <c r="CJI121" s="185"/>
      <c r="CJJ121" s="21"/>
      <c r="CJK121" s="19"/>
      <c r="CJL121" s="20"/>
      <c r="CJM121" s="21"/>
      <c r="CJN121" s="185"/>
      <c r="CJO121" s="21"/>
      <c r="CJP121" s="136"/>
      <c r="CJQ121" s="19"/>
      <c r="CJR121" s="20"/>
      <c r="CJS121" s="21"/>
      <c r="CJT121" s="185"/>
      <c r="CJU121" s="21"/>
      <c r="CJV121" s="19"/>
      <c r="CJW121" s="20"/>
      <c r="CJX121" s="21"/>
      <c r="CJY121" s="185"/>
      <c r="CJZ121" s="21"/>
      <c r="CKA121" s="136"/>
      <c r="CKB121" s="19"/>
      <c r="CKC121" s="20"/>
      <c r="CKD121" s="21"/>
      <c r="CKE121" s="185"/>
      <c r="CKF121" s="21"/>
      <c r="CKG121" s="19"/>
      <c r="CKH121" s="20"/>
      <c r="CKI121" s="21"/>
      <c r="CKJ121" s="185"/>
      <c r="CKK121" s="21"/>
      <c r="CKL121" s="136"/>
      <c r="CKM121" s="19"/>
      <c r="CKN121" s="20"/>
      <c r="CKO121" s="21"/>
      <c r="CKP121" s="185"/>
      <c r="CKQ121" s="21"/>
      <c r="CKR121" s="19"/>
      <c r="CKS121" s="20"/>
      <c r="CKT121" s="21"/>
      <c r="CKU121" s="185"/>
      <c r="CKV121" s="21"/>
      <c r="CKW121" s="136"/>
      <c r="CKX121" s="19"/>
      <c r="CKY121" s="20"/>
      <c r="CKZ121" s="21"/>
      <c r="CLA121" s="185"/>
      <c r="CLB121" s="21"/>
      <c r="CLC121" s="19"/>
      <c r="CLD121" s="20"/>
      <c r="CLE121" s="21"/>
      <c r="CLF121" s="185"/>
      <c r="CLG121" s="21"/>
      <c r="CLH121" s="136"/>
      <c r="CLI121" s="19"/>
      <c r="CLJ121" s="20"/>
      <c r="CLK121" s="21"/>
      <c r="CLL121" s="185"/>
      <c r="CLM121" s="21"/>
      <c r="CLN121" s="19"/>
      <c r="CLO121" s="20"/>
      <c r="CLP121" s="21"/>
      <c r="CLQ121" s="185"/>
      <c r="CLR121" s="21"/>
      <c r="CLS121" s="136"/>
      <c r="CLT121" s="19"/>
      <c r="CLU121" s="20"/>
      <c r="CLV121" s="21"/>
      <c r="CLW121" s="185"/>
      <c r="CLX121" s="21"/>
      <c r="CLY121" s="19"/>
      <c r="CLZ121" s="20"/>
      <c r="CMA121" s="21"/>
      <c r="CMB121" s="185"/>
      <c r="CMC121" s="21"/>
      <c r="CMD121" s="136"/>
      <c r="CME121" s="19"/>
      <c r="CMF121" s="20"/>
      <c r="CMG121" s="21"/>
      <c r="CMH121" s="185"/>
      <c r="CMI121" s="21"/>
      <c r="CMJ121" s="19"/>
      <c r="CMK121" s="20"/>
      <c r="CML121" s="21"/>
      <c r="CMM121" s="185"/>
      <c r="CMN121" s="21"/>
      <c r="CMO121" s="136"/>
      <c r="CMP121" s="19"/>
      <c r="CMQ121" s="20"/>
      <c r="CMR121" s="21"/>
      <c r="CMS121" s="185"/>
      <c r="CMT121" s="21"/>
      <c r="CMU121" s="19"/>
      <c r="CMV121" s="20"/>
      <c r="CMW121" s="21"/>
      <c r="CMX121" s="185"/>
      <c r="CMY121" s="21"/>
      <c r="CMZ121" s="136"/>
      <c r="CNA121" s="19"/>
      <c r="CNB121" s="20"/>
      <c r="CNC121" s="21"/>
      <c r="CND121" s="185"/>
      <c r="CNE121" s="21"/>
      <c r="CNF121" s="19"/>
      <c r="CNG121" s="20"/>
      <c r="CNH121" s="21"/>
      <c r="CNI121" s="185"/>
      <c r="CNJ121" s="21"/>
      <c r="CNK121" s="136"/>
      <c r="CNL121" s="19"/>
      <c r="CNM121" s="20"/>
      <c r="CNN121" s="21"/>
      <c r="CNO121" s="185"/>
      <c r="CNP121" s="21"/>
      <c r="CNQ121" s="19"/>
      <c r="CNR121" s="20"/>
      <c r="CNS121" s="21"/>
      <c r="CNT121" s="185"/>
      <c r="CNU121" s="21"/>
      <c r="CNV121" s="136"/>
      <c r="CNW121" s="19"/>
      <c r="CNX121" s="20"/>
      <c r="CNY121" s="21"/>
      <c r="CNZ121" s="185"/>
      <c r="COA121" s="21"/>
      <c r="COB121" s="19"/>
      <c r="COC121" s="20"/>
      <c r="COD121" s="21"/>
      <c r="COE121" s="185"/>
      <c r="COF121" s="21"/>
      <c r="COG121" s="136"/>
      <c r="COH121" s="19"/>
      <c r="COI121" s="20"/>
      <c r="COJ121" s="21"/>
      <c r="COK121" s="185"/>
      <c r="COL121" s="21"/>
      <c r="COM121" s="19"/>
      <c r="CON121" s="20"/>
      <c r="COO121" s="21"/>
      <c r="COP121" s="185"/>
      <c r="COQ121" s="21"/>
      <c r="COR121" s="136"/>
      <c r="COS121" s="19"/>
      <c r="COT121" s="20"/>
      <c r="COU121" s="21"/>
      <c r="COV121" s="185"/>
      <c r="COW121" s="21"/>
      <c r="COX121" s="19"/>
      <c r="COY121" s="20"/>
      <c r="COZ121" s="21"/>
      <c r="CPA121" s="185"/>
      <c r="CPB121" s="21"/>
      <c r="CPC121" s="136"/>
      <c r="CPD121" s="19"/>
      <c r="CPE121" s="20"/>
      <c r="CPF121" s="21"/>
      <c r="CPG121" s="185"/>
      <c r="CPH121" s="21"/>
      <c r="CPI121" s="19"/>
      <c r="CPJ121" s="20"/>
      <c r="CPK121" s="21"/>
      <c r="CPL121" s="185"/>
      <c r="CPM121" s="21"/>
      <c r="CPN121" s="136"/>
      <c r="CPO121" s="19"/>
      <c r="CPP121" s="20"/>
      <c r="CPQ121" s="21"/>
      <c r="CPR121" s="185"/>
      <c r="CPS121" s="21"/>
      <c r="CPT121" s="19"/>
      <c r="CPU121" s="20"/>
      <c r="CPV121" s="21"/>
      <c r="CPW121" s="185"/>
      <c r="CPX121" s="21"/>
      <c r="CPY121" s="136"/>
      <c r="CPZ121" s="19"/>
      <c r="CQA121" s="20"/>
      <c r="CQB121" s="21"/>
      <c r="CQC121" s="185"/>
      <c r="CQD121" s="21"/>
      <c r="CQE121" s="19"/>
      <c r="CQF121" s="20"/>
      <c r="CQG121" s="21"/>
      <c r="CQH121" s="185"/>
      <c r="CQI121" s="21"/>
      <c r="CQJ121" s="136"/>
      <c r="CQK121" s="19"/>
      <c r="CQL121" s="20"/>
      <c r="CQM121" s="21"/>
      <c r="CQN121" s="185"/>
      <c r="CQO121" s="21"/>
      <c r="CQP121" s="19"/>
      <c r="CQQ121" s="20"/>
      <c r="CQR121" s="21"/>
      <c r="CQS121" s="185"/>
      <c r="CQT121" s="21"/>
      <c r="CQU121" s="136"/>
      <c r="CQV121" s="19"/>
      <c r="CQW121" s="20"/>
      <c r="CQX121" s="21"/>
      <c r="CQY121" s="185"/>
      <c r="CQZ121" s="21"/>
      <c r="CRA121" s="19"/>
      <c r="CRB121" s="20"/>
      <c r="CRC121" s="21"/>
      <c r="CRD121" s="185"/>
      <c r="CRE121" s="21"/>
      <c r="CRF121" s="136"/>
      <c r="CRG121" s="19"/>
      <c r="CRH121" s="20"/>
      <c r="CRI121" s="21"/>
      <c r="CRJ121" s="185"/>
      <c r="CRK121" s="21"/>
      <c r="CRL121" s="19"/>
      <c r="CRM121" s="20"/>
      <c r="CRN121" s="21"/>
      <c r="CRO121" s="185"/>
      <c r="CRP121" s="21"/>
      <c r="CRQ121" s="136"/>
      <c r="CRR121" s="19"/>
      <c r="CRS121" s="20"/>
      <c r="CRT121" s="21"/>
      <c r="CRU121" s="185"/>
      <c r="CRV121" s="21"/>
      <c r="CRW121" s="19"/>
      <c r="CRX121" s="20"/>
      <c r="CRY121" s="21"/>
      <c r="CRZ121" s="185"/>
      <c r="CSA121" s="21"/>
      <c r="CSB121" s="136"/>
      <c r="CSC121" s="19"/>
      <c r="CSD121" s="20"/>
      <c r="CSE121" s="21"/>
      <c r="CSF121" s="185"/>
      <c r="CSG121" s="21"/>
      <c r="CSH121" s="19"/>
      <c r="CSI121" s="20"/>
      <c r="CSJ121" s="21"/>
      <c r="CSK121" s="185"/>
      <c r="CSL121" s="21"/>
      <c r="CSM121" s="136"/>
      <c r="CSN121" s="19"/>
      <c r="CSO121" s="20"/>
      <c r="CSP121" s="21"/>
      <c r="CSQ121" s="185"/>
      <c r="CSR121" s="21"/>
      <c r="CSS121" s="19"/>
      <c r="CST121" s="20"/>
      <c r="CSU121" s="21"/>
      <c r="CSV121" s="185"/>
      <c r="CSW121" s="21"/>
      <c r="CSX121" s="136"/>
      <c r="CSY121" s="19"/>
      <c r="CSZ121" s="20"/>
      <c r="CTA121" s="21"/>
      <c r="CTB121" s="185"/>
      <c r="CTC121" s="21"/>
      <c r="CTD121" s="19"/>
      <c r="CTE121" s="20"/>
      <c r="CTF121" s="21"/>
      <c r="CTG121" s="185"/>
      <c r="CTH121" s="21"/>
      <c r="CTI121" s="136"/>
      <c r="CTJ121" s="19"/>
      <c r="CTK121" s="20"/>
      <c r="CTL121" s="21"/>
      <c r="CTM121" s="185"/>
      <c r="CTN121" s="21"/>
      <c r="CTO121" s="19"/>
      <c r="CTP121" s="20"/>
      <c r="CTQ121" s="21"/>
      <c r="CTR121" s="185"/>
      <c r="CTS121" s="21"/>
      <c r="CTT121" s="136"/>
      <c r="CTU121" s="19"/>
      <c r="CTV121" s="20"/>
      <c r="CTW121" s="21"/>
      <c r="CTX121" s="185"/>
      <c r="CTY121" s="21"/>
      <c r="CTZ121" s="19"/>
      <c r="CUA121" s="20"/>
      <c r="CUB121" s="21"/>
      <c r="CUC121" s="185"/>
      <c r="CUD121" s="21"/>
      <c r="CUE121" s="136"/>
      <c r="CUF121" s="19"/>
      <c r="CUG121" s="20"/>
      <c r="CUH121" s="21"/>
      <c r="CUI121" s="185"/>
      <c r="CUJ121" s="21"/>
      <c r="CUK121" s="19"/>
      <c r="CUL121" s="20"/>
      <c r="CUM121" s="21"/>
      <c r="CUN121" s="185"/>
      <c r="CUO121" s="21"/>
      <c r="CUP121" s="136"/>
      <c r="CUQ121" s="19"/>
      <c r="CUR121" s="20"/>
      <c r="CUS121" s="21"/>
      <c r="CUT121" s="185"/>
      <c r="CUU121" s="21"/>
      <c r="CUV121" s="19"/>
      <c r="CUW121" s="20"/>
      <c r="CUX121" s="21"/>
      <c r="CUY121" s="185"/>
      <c r="CUZ121" s="21"/>
      <c r="CVA121" s="136"/>
      <c r="CVB121" s="19"/>
      <c r="CVC121" s="20"/>
      <c r="CVD121" s="21"/>
      <c r="CVE121" s="185"/>
      <c r="CVF121" s="21"/>
      <c r="CVG121" s="19"/>
      <c r="CVH121" s="20"/>
      <c r="CVI121" s="21"/>
      <c r="CVJ121" s="185"/>
      <c r="CVK121" s="21"/>
      <c r="CVL121" s="136"/>
      <c r="CVM121" s="19"/>
      <c r="CVN121" s="20"/>
      <c r="CVO121" s="21"/>
      <c r="CVP121" s="185"/>
      <c r="CVQ121" s="21"/>
      <c r="CVR121" s="19"/>
      <c r="CVS121" s="20"/>
      <c r="CVT121" s="21"/>
      <c r="CVU121" s="185"/>
      <c r="CVV121" s="21"/>
      <c r="CVW121" s="136"/>
      <c r="CVX121" s="19"/>
      <c r="CVY121" s="20"/>
      <c r="CVZ121" s="21"/>
      <c r="CWA121" s="185"/>
      <c r="CWB121" s="21"/>
      <c r="CWC121" s="19"/>
      <c r="CWD121" s="20"/>
      <c r="CWE121" s="21"/>
      <c r="CWF121" s="185"/>
      <c r="CWG121" s="21"/>
      <c r="CWH121" s="136"/>
      <c r="CWI121" s="19"/>
      <c r="CWJ121" s="20"/>
      <c r="CWK121" s="21"/>
      <c r="CWL121" s="185"/>
      <c r="CWM121" s="21"/>
      <c r="CWN121" s="19"/>
      <c r="CWO121" s="20"/>
      <c r="CWP121" s="21"/>
      <c r="CWQ121" s="185"/>
      <c r="CWR121" s="21"/>
      <c r="CWS121" s="136"/>
      <c r="CWT121" s="19"/>
      <c r="CWU121" s="20"/>
      <c r="CWV121" s="21"/>
      <c r="CWW121" s="185"/>
      <c r="CWX121" s="21"/>
      <c r="CWY121" s="19"/>
      <c r="CWZ121" s="20"/>
      <c r="CXA121" s="21"/>
      <c r="CXB121" s="185"/>
      <c r="CXC121" s="21"/>
      <c r="CXD121" s="136"/>
      <c r="CXE121" s="19"/>
      <c r="CXF121" s="20"/>
      <c r="CXG121" s="21"/>
      <c r="CXH121" s="185"/>
      <c r="CXI121" s="21"/>
      <c r="CXJ121" s="19"/>
      <c r="CXK121" s="20"/>
      <c r="CXL121" s="21"/>
      <c r="CXM121" s="185"/>
      <c r="CXN121" s="21"/>
      <c r="CXO121" s="136"/>
      <c r="CXP121" s="19"/>
      <c r="CXQ121" s="20"/>
      <c r="CXR121" s="21"/>
      <c r="CXS121" s="185"/>
      <c r="CXT121" s="21"/>
      <c r="CXU121" s="19"/>
      <c r="CXV121" s="20"/>
      <c r="CXW121" s="21"/>
      <c r="CXX121" s="185"/>
      <c r="CXY121" s="21"/>
      <c r="CXZ121" s="136"/>
      <c r="CYA121" s="19"/>
      <c r="CYB121" s="20"/>
      <c r="CYC121" s="21"/>
      <c r="CYD121" s="185"/>
      <c r="CYE121" s="21"/>
      <c r="CYF121" s="19"/>
      <c r="CYG121" s="20"/>
      <c r="CYH121" s="21"/>
      <c r="CYI121" s="185"/>
      <c r="CYJ121" s="21"/>
      <c r="CYK121" s="136"/>
      <c r="CYL121" s="19"/>
      <c r="CYM121" s="20"/>
      <c r="CYN121" s="21"/>
      <c r="CYO121" s="185"/>
      <c r="CYP121" s="21"/>
      <c r="CYQ121" s="19"/>
      <c r="CYR121" s="20"/>
      <c r="CYS121" s="21"/>
      <c r="CYT121" s="185"/>
      <c r="CYU121" s="21"/>
      <c r="CYV121" s="136"/>
      <c r="CYW121" s="19"/>
      <c r="CYX121" s="20"/>
      <c r="CYY121" s="21"/>
      <c r="CYZ121" s="185"/>
      <c r="CZA121" s="21"/>
      <c r="CZB121" s="19"/>
      <c r="CZC121" s="20"/>
      <c r="CZD121" s="21"/>
      <c r="CZE121" s="185"/>
      <c r="CZF121" s="21"/>
      <c r="CZG121" s="136"/>
      <c r="CZH121" s="19"/>
      <c r="CZI121" s="20"/>
      <c r="CZJ121" s="21"/>
      <c r="CZK121" s="185"/>
      <c r="CZL121" s="21"/>
      <c r="CZM121" s="19"/>
      <c r="CZN121" s="20"/>
      <c r="CZO121" s="21"/>
      <c r="CZP121" s="185"/>
      <c r="CZQ121" s="21"/>
      <c r="CZR121" s="136"/>
      <c r="CZS121" s="19"/>
      <c r="CZT121" s="20"/>
      <c r="CZU121" s="21"/>
      <c r="CZV121" s="185"/>
      <c r="CZW121" s="21"/>
      <c r="CZX121" s="19"/>
      <c r="CZY121" s="20"/>
      <c r="CZZ121" s="21"/>
      <c r="DAA121" s="185"/>
      <c r="DAB121" s="21"/>
      <c r="DAC121" s="136"/>
      <c r="DAD121" s="19"/>
      <c r="DAE121" s="20"/>
      <c r="DAF121" s="21"/>
      <c r="DAG121" s="185"/>
      <c r="DAH121" s="21"/>
      <c r="DAI121" s="19"/>
      <c r="DAJ121" s="20"/>
      <c r="DAK121" s="21"/>
      <c r="DAL121" s="185"/>
      <c r="DAM121" s="21"/>
      <c r="DAN121" s="136"/>
      <c r="DAO121" s="19"/>
      <c r="DAP121" s="20"/>
      <c r="DAQ121" s="21"/>
      <c r="DAR121" s="185"/>
      <c r="DAS121" s="21"/>
      <c r="DAT121" s="19"/>
      <c r="DAU121" s="20"/>
      <c r="DAV121" s="21"/>
      <c r="DAW121" s="185"/>
      <c r="DAX121" s="21"/>
      <c r="DAY121" s="136"/>
      <c r="DAZ121" s="19"/>
      <c r="DBA121" s="20"/>
      <c r="DBB121" s="21"/>
      <c r="DBC121" s="185"/>
      <c r="DBD121" s="21"/>
      <c r="DBE121" s="19"/>
      <c r="DBF121" s="20"/>
      <c r="DBG121" s="21"/>
      <c r="DBH121" s="185"/>
      <c r="DBI121" s="21"/>
      <c r="DBJ121" s="136"/>
      <c r="DBK121" s="19"/>
      <c r="DBL121" s="20"/>
      <c r="DBM121" s="21"/>
      <c r="DBN121" s="185"/>
      <c r="DBO121" s="21"/>
      <c r="DBP121" s="19"/>
      <c r="DBQ121" s="20"/>
      <c r="DBR121" s="21"/>
      <c r="DBS121" s="185"/>
      <c r="DBT121" s="21"/>
      <c r="DBU121" s="136"/>
      <c r="DBV121" s="19"/>
      <c r="DBW121" s="20"/>
      <c r="DBX121" s="21"/>
      <c r="DBY121" s="185"/>
      <c r="DBZ121" s="21"/>
      <c r="DCA121" s="19"/>
      <c r="DCB121" s="20"/>
      <c r="DCC121" s="21"/>
      <c r="DCD121" s="185"/>
      <c r="DCE121" s="21"/>
      <c r="DCF121" s="136"/>
      <c r="DCG121" s="19"/>
      <c r="DCH121" s="20"/>
      <c r="DCI121" s="21"/>
      <c r="DCJ121" s="185"/>
      <c r="DCK121" s="21"/>
      <c r="DCL121" s="19"/>
      <c r="DCM121" s="20"/>
      <c r="DCN121" s="21"/>
      <c r="DCO121" s="185"/>
      <c r="DCP121" s="21"/>
      <c r="DCQ121" s="136"/>
      <c r="DCR121" s="19"/>
      <c r="DCS121" s="20"/>
      <c r="DCT121" s="21"/>
      <c r="DCU121" s="185"/>
      <c r="DCV121" s="21"/>
      <c r="DCW121" s="19"/>
      <c r="DCX121" s="20"/>
      <c r="DCY121" s="21"/>
      <c r="DCZ121" s="185"/>
      <c r="DDA121" s="21"/>
      <c r="DDB121" s="136"/>
      <c r="DDC121" s="19"/>
      <c r="DDD121" s="20"/>
      <c r="DDE121" s="21"/>
      <c r="DDF121" s="185"/>
      <c r="DDG121" s="21"/>
      <c r="DDH121" s="19"/>
      <c r="DDI121" s="20"/>
      <c r="DDJ121" s="21"/>
      <c r="DDK121" s="185"/>
      <c r="DDL121" s="21"/>
      <c r="DDM121" s="136"/>
      <c r="DDN121" s="19"/>
      <c r="DDO121" s="20"/>
      <c r="DDP121" s="21"/>
      <c r="DDQ121" s="185"/>
      <c r="DDR121" s="21"/>
      <c r="DDS121" s="19"/>
      <c r="DDT121" s="20"/>
      <c r="DDU121" s="21"/>
      <c r="DDV121" s="185"/>
      <c r="DDW121" s="21"/>
      <c r="DDX121" s="136"/>
      <c r="DDY121" s="19"/>
      <c r="DDZ121" s="20"/>
      <c r="DEA121" s="21"/>
      <c r="DEB121" s="185"/>
      <c r="DEC121" s="21"/>
      <c r="DED121" s="19"/>
      <c r="DEE121" s="20"/>
      <c r="DEF121" s="21"/>
      <c r="DEG121" s="185"/>
      <c r="DEH121" s="21"/>
      <c r="DEI121" s="136"/>
      <c r="DEJ121" s="19"/>
      <c r="DEK121" s="20"/>
      <c r="DEL121" s="21"/>
      <c r="DEM121" s="185"/>
      <c r="DEN121" s="21"/>
      <c r="DEO121" s="19"/>
      <c r="DEP121" s="20"/>
      <c r="DEQ121" s="21"/>
      <c r="DER121" s="185"/>
      <c r="DES121" s="21"/>
      <c r="DET121" s="136"/>
      <c r="DEU121" s="19"/>
      <c r="DEV121" s="20"/>
      <c r="DEW121" s="21"/>
      <c r="DEX121" s="185"/>
      <c r="DEY121" s="21"/>
      <c r="DEZ121" s="19"/>
      <c r="DFA121" s="20"/>
      <c r="DFB121" s="21"/>
      <c r="DFC121" s="185"/>
      <c r="DFD121" s="21"/>
      <c r="DFE121" s="136"/>
      <c r="DFF121" s="19"/>
      <c r="DFG121" s="20"/>
      <c r="DFH121" s="21"/>
      <c r="DFI121" s="185"/>
      <c r="DFJ121" s="21"/>
      <c r="DFK121" s="19"/>
      <c r="DFL121" s="20"/>
      <c r="DFM121" s="21"/>
      <c r="DFN121" s="185"/>
      <c r="DFO121" s="21"/>
      <c r="DFP121" s="136"/>
      <c r="DFQ121" s="19"/>
      <c r="DFR121" s="20"/>
      <c r="DFS121" s="21"/>
      <c r="DFT121" s="185"/>
      <c r="DFU121" s="21"/>
      <c r="DFV121" s="19"/>
      <c r="DFW121" s="20"/>
      <c r="DFX121" s="21"/>
      <c r="DFY121" s="185"/>
      <c r="DFZ121" s="21"/>
      <c r="DGA121" s="136"/>
      <c r="DGB121" s="19"/>
      <c r="DGC121" s="20"/>
      <c r="DGD121" s="21"/>
      <c r="DGE121" s="185"/>
      <c r="DGF121" s="21"/>
      <c r="DGG121" s="19"/>
      <c r="DGH121" s="20"/>
      <c r="DGI121" s="21"/>
      <c r="DGJ121" s="185"/>
      <c r="DGK121" s="21"/>
      <c r="DGL121" s="136"/>
      <c r="DGM121" s="19"/>
      <c r="DGN121" s="20"/>
      <c r="DGO121" s="21"/>
      <c r="DGP121" s="185"/>
      <c r="DGQ121" s="21"/>
      <c r="DGR121" s="19"/>
      <c r="DGS121" s="20"/>
      <c r="DGT121" s="21"/>
      <c r="DGU121" s="185"/>
      <c r="DGV121" s="21"/>
      <c r="DGW121" s="136"/>
      <c r="DGX121" s="19"/>
      <c r="DGY121" s="20"/>
      <c r="DGZ121" s="21"/>
      <c r="DHA121" s="185"/>
      <c r="DHB121" s="21"/>
      <c r="DHC121" s="19"/>
      <c r="DHD121" s="20"/>
      <c r="DHE121" s="21"/>
      <c r="DHF121" s="185"/>
      <c r="DHG121" s="21"/>
      <c r="DHH121" s="136"/>
      <c r="DHI121" s="19"/>
      <c r="DHJ121" s="20"/>
      <c r="DHK121" s="21"/>
      <c r="DHL121" s="185"/>
      <c r="DHM121" s="21"/>
      <c r="DHN121" s="19"/>
      <c r="DHO121" s="20"/>
      <c r="DHP121" s="21"/>
      <c r="DHQ121" s="185"/>
      <c r="DHR121" s="21"/>
      <c r="DHS121" s="136"/>
      <c r="DHT121" s="19"/>
      <c r="DHU121" s="20"/>
      <c r="DHV121" s="21"/>
      <c r="DHW121" s="185"/>
      <c r="DHX121" s="21"/>
      <c r="DHY121" s="19"/>
      <c r="DHZ121" s="20"/>
      <c r="DIA121" s="21"/>
      <c r="DIB121" s="185"/>
      <c r="DIC121" s="21"/>
      <c r="DID121" s="136"/>
      <c r="DIE121" s="19"/>
      <c r="DIF121" s="20"/>
      <c r="DIG121" s="21"/>
      <c r="DIH121" s="185"/>
      <c r="DII121" s="21"/>
      <c r="DIJ121" s="19"/>
      <c r="DIK121" s="20"/>
      <c r="DIL121" s="21"/>
      <c r="DIM121" s="185"/>
      <c r="DIN121" s="21"/>
      <c r="DIO121" s="136"/>
      <c r="DIP121" s="19"/>
      <c r="DIQ121" s="20"/>
      <c r="DIR121" s="21"/>
      <c r="DIS121" s="185"/>
      <c r="DIT121" s="21"/>
      <c r="DIU121" s="19"/>
      <c r="DIV121" s="20"/>
      <c r="DIW121" s="21"/>
      <c r="DIX121" s="185"/>
      <c r="DIY121" s="21"/>
      <c r="DIZ121" s="136"/>
      <c r="DJA121" s="19"/>
      <c r="DJB121" s="20"/>
      <c r="DJC121" s="21"/>
      <c r="DJD121" s="185"/>
      <c r="DJE121" s="21"/>
      <c r="DJF121" s="19"/>
      <c r="DJG121" s="20"/>
      <c r="DJH121" s="21"/>
      <c r="DJI121" s="185"/>
      <c r="DJJ121" s="21"/>
      <c r="DJK121" s="136"/>
      <c r="DJL121" s="19"/>
      <c r="DJM121" s="20"/>
      <c r="DJN121" s="21"/>
      <c r="DJO121" s="185"/>
      <c r="DJP121" s="21"/>
      <c r="DJQ121" s="19"/>
      <c r="DJR121" s="20"/>
      <c r="DJS121" s="21"/>
      <c r="DJT121" s="185"/>
      <c r="DJU121" s="21"/>
      <c r="DJV121" s="136"/>
      <c r="DJW121" s="19"/>
      <c r="DJX121" s="20"/>
      <c r="DJY121" s="21"/>
      <c r="DJZ121" s="185"/>
      <c r="DKA121" s="21"/>
      <c r="DKB121" s="19"/>
      <c r="DKC121" s="20"/>
      <c r="DKD121" s="21"/>
      <c r="DKE121" s="185"/>
      <c r="DKF121" s="21"/>
      <c r="DKG121" s="136"/>
      <c r="DKH121" s="19"/>
      <c r="DKI121" s="20"/>
      <c r="DKJ121" s="21"/>
      <c r="DKK121" s="185"/>
      <c r="DKL121" s="21"/>
      <c r="DKM121" s="19"/>
      <c r="DKN121" s="20"/>
      <c r="DKO121" s="21"/>
      <c r="DKP121" s="185"/>
      <c r="DKQ121" s="21"/>
      <c r="DKR121" s="136"/>
      <c r="DKS121" s="19"/>
      <c r="DKT121" s="20"/>
      <c r="DKU121" s="21"/>
      <c r="DKV121" s="185"/>
      <c r="DKW121" s="21"/>
      <c r="DKX121" s="19"/>
      <c r="DKY121" s="20"/>
      <c r="DKZ121" s="21"/>
      <c r="DLA121" s="185"/>
      <c r="DLB121" s="21"/>
      <c r="DLC121" s="136"/>
      <c r="DLD121" s="19"/>
      <c r="DLE121" s="20"/>
      <c r="DLF121" s="21"/>
      <c r="DLG121" s="185"/>
      <c r="DLH121" s="21"/>
      <c r="DLI121" s="19"/>
      <c r="DLJ121" s="20"/>
      <c r="DLK121" s="21"/>
      <c r="DLL121" s="185"/>
      <c r="DLM121" s="21"/>
      <c r="DLN121" s="136"/>
      <c r="DLO121" s="19"/>
      <c r="DLP121" s="20"/>
      <c r="DLQ121" s="21"/>
      <c r="DLR121" s="185"/>
      <c r="DLS121" s="21"/>
      <c r="DLT121" s="19"/>
      <c r="DLU121" s="20"/>
      <c r="DLV121" s="21"/>
      <c r="DLW121" s="185"/>
      <c r="DLX121" s="21"/>
      <c r="DLY121" s="136"/>
      <c r="DLZ121" s="19"/>
      <c r="DMA121" s="20"/>
      <c r="DMB121" s="21"/>
      <c r="DMC121" s="185"/>
      <c r="DMD121" s="21"/>
      <c r="DME121" s="19"/>
      <c r="DMF121" s="20"/>
      <c r="DMG121" s="21"/>
      <c r="DMH121" s="185"/>
      <c r="DMI121" s="21"/>
      <c r="DMJ121" s="136"/>
      <c r="DMK121" s="19"/>
      <c r="DML121" s="20"/>
      <c r="DMM121" s="21"/>
      <c r="DMN121" s="185"/>
      <c r="DMO121" s="21"/>
      <c r="DMP121" s="19"/>
      <c r="DMQ121" s="20"/>
      <c r="DMR121" s="21"/>
      <c r="DMS121" s="185"/>
      <c r="DMT121" s="21"/>
      <c r="DMU121" s="136"/>
      <c r="DMV121" s="19"/>
      <c r="DMW121" s="20"/>
      <c r="DMX121" s="21"/>
      <c r="DMY121" s="185"/>
      <c r="DMZ121" s="21"/>
      <c r="DNA121" s="19"/>
      <c r="DNB121" s="20"/>
      <c r="DNC121" s="21"/>
      <c r="DND121" s="185"/>
      <c r="DNE121" s="21"/>
      <c r="DNF121" s="136"/>
      <c r="DNG121" s="19"/>
      <c r="DNH121" s="20"/>
      <c r="DNI121" s="21"/>
      <c r="DNJ121" s="185"/>
      <c r="DNK121" s="21"/>
      <c r="DNL121" s="19"/>
      <c r="DNM121" s="20"/>
      <c r="DNN121" s="21"/>
      <c r="DNO121" s="185"/>
      <c r="DNP121" s="21"/>
      <c r="DNQ121" s="136"/>
      <c r="DNR121" s="19"/>
      <c r="DNS121" s="20"/>
      <c r="DNT121" s="21"/>
      <c r="DNU121" s="185"/>
      <c r="DNV121" s="21"/>
      <c r="DNW121" s="19"/>
      <c r="DNX121" s="20"/>
      <c r="DNY121" s="21"/>
      <c r="DNZ121" s="185"/>
      <c r="DOA121" s="21"/>
      <c r="DOB121" s="136"/>
      <c r="DOC121" s="19"/>
      <c r="DOD121" s="20"/>
      <c r="DOE121" s="21"/>
      <c r="DOF121" s="185"/>
      <c r="DOG121" s="21"/>
      <c r="DOH121" s="19"/>
      <c r="DOI121" s="20"/>
      <c r="DOJ121" s="21"/>
      <c r="DOK121" s="185"/>
      <c r="DOL121" s="21"/>
      <c r="DOM121" s="136"/>
      <c r="DON121" s="19"/>
      <c r="DOO121" s="20"/>
      <c r="DOP121" s="21"/>
      <c r="DOQ121" s="185"/>
      <c r="DOR121" s="21"/>
      <c r="DOS121" s="19"/>
      <c r="DOT121" s="20"/>
      <c r="DOU121" s="21"/>
      <c r="DOV121" s="185"/>
      <c r="DOW121" s="21"/>
      <c r="DOX121" s="136"/>
      <c r="DOY121" s="19"/>
      <c r="DOZ121" s="20"/>
      <c r="DPA121" s="21"/>
      <c r="DPB121" s="185"/>
      <c r="DPC121" s="21"/>
      <c r="DPD121" s="19"/>
      <c r="DPE121" s="20"/>
      <c r="DPF121" s="21"/>
      <c r="DPG121" s="185"/>
      <c r="DPH121" s="21"/>
      <c r="DPI121" s="136"/>
      <c r="DPJ121" s="19"/>
      <c r="DPK121" s="20"/>
      <c r="DPL121" s="21"/>
      <c r="DPM121" s="185"/>
      <c r="DPN121" s="21"/>
      <c r="DPO121" s="19"/>
      <c r="DPP121" s="20"/>
      <c r="DPQ121" s="21"/>
      <c r="DPR121" s="185"/>
      <c r="DPS121" s="21"/>
      <c r="DPT121" s="136"/>
      <c r="DPU121" s="19"/>
      <c r="DPV121" s="20"/>
      <c r="DPW121" s="21"/>
      <c r="DPX121" s="185"/>
      <c r="DPY121" s="21"/>
      <c r="DPZ121" s="19"/>
      <c r="DQA121" s="20"/>
      <c r="DQB121" s="21"/>
      <c r="DQC121" s="185"/>
      <c r="DQD121" s="21"/>
      <c r="DQE121" s="136"/>
      <c r="DQF121" s="19"/>
      <c r="DQG121" s="20"/>
      <c r="DQH121" s="21"/>
      <c r="DQI121" s="185"/>
      <c r="DQJ121" s="21"/>
      <c r="DQK121" s="19"/>
      <c r="DQL121" s="20"/>
      <c r="DQM121" s="21"/>
      <c r="DQN121" s="185"/>
      <c r="DQO121" s="21"/>
      <c r="DQP121" s="136"/>
      <c r="DQQ121" s="19"/>
      <c r="DQR121" s="20"/>
      <c r="DQS121" s="21"/>
      <c r="DQT121" s="185"/>
      <c r="DQU121" s="21"/>
      <c r="DQV121" s="19"/>
      <c r="DQW121" s="20"/>
      <c r="DQX121" s="21"/>
      <c r="DQY121" s="185"/>
      <c r="DQZ121" s="21"/>
      <c r="DRA121" s="136"/>
      <c r="DRB121" s="19"/>
      <c r="DRC121" s="20"/>
      <c r="DRD121" s="21"/>
      <c r="DRE121" s="185"/>
      <c r="DRF121" s="21"/>
      <c r="DRG121" s="19"/>
      <c r="DRH121" s="20"/>
      <c r="DRI121" s="21"/>
      <c r="DRJ121" s="185"/>
      <c r="DRK121" s="21"/>
      <c r="DRL121" s="136"/>
      <c r="DRM121" s="19"/>
      <c r="DRN121" s="20"/>
      <c r="DRO121" s="21"/>
      <c r="DRP121" s="185"/>
      <c r="DRQ121" s="21"/>
      <c r="DRR121" s="19"/>
      <c r="DRS121" s="20"/>
      <c r="DRT121" s="21"/>
      <c r="DRU121" s="185"/>
      <c r="DRV121" s="21"/>
      <c r="DRW121" s="136"/>
      <c r="DRX121" s="19"/>
      <c r="DRY121" s="20"/>
      <c r="DRZ121" s="21"/>
      <c r="DSA121" s="185"/>
      <c r="DSB121" s="21"/>
      <c r="DSC121" s="19"/>
      <c r="DSD121" s="20"/>
      <c r="DSE121" s="21"/>
      <c r="DSF121" s="185"/>
      <c r="DSG121" s="21"/>
      <c r="DSH121" s="136"/>
      <c r="DSI121" s="19"/>
      <c r="DSJ121" s="20"/>
      <c r="DSK121" s="21"/>
      <c r="DSL121" s="185"/>
      <c r="DSM121" s="21"/>
      <c r="DSN121" s="19"/>
      <c r="DSO121" s="20"/>
      <c r="DSP121" s="21"/>
      <c r="DSQ121" s="185"/>
      <c r="DSR121" s="21"/>
      <c r="DSS121" s="136"/>
      <c r="DST121" s="19"/>
      <c r="DSU121" s="20"/>
      <c r="DSV121" s="21"/>
      <c r="DSW121" s="185"/>
      <c r="DSX121" s="21"/>
      <c r="DSY121" s="19"/>
      <c r="DSZ121" s="20"/>
      <c r="DTA121" s="21"/>
      <c r="DTB121" s="185"/>
      <c r="DTC121" s="21"/>
      <c r="DTD121" s="136"/>
      <c r="DTE121" s="19"/>
      <c r="DTF121" s="20"/>
      <c r="DTG121" s="21"/>
      <c r="DTH121" s="185"/>
      <c r="DTI121" s="21"/>
      <c r="DTJ121" s="19"/>
      <c r="DTK121" s="20"/>
      <c r="DTL121" s="21"/>
      <c r="DTM121" s="185"/>
      <c r="DTN121" s="21"/>
      <c r="DTO121" s="136"/>
      <c r="DTP121" s="19"/>
      <c r="DTQ121" s="20"/>
      <c r="DTR121" s="21"/>
      <c r="DTS121" s="185"/>
      <c r="DTT121" s="21"/>
      <c r="DTU121" s="19"/>
      <c r="DTV121" s="20"/>
      <c r="DTW121" s="21"/>
      <c r="DTX121" s="185"/>
      <c r="DTY121" s="21"/>
      <c r="DTZ121" s="136"/>
      <c r="DUA121" s="19"/>
      <c r="DUB121" s="20"/>
      <c r="DUC121" s="21"/>
      <c r="DUD121" s="185"/>
      <c r="DUE121" s="21"/>
      <c r="DUF121" s="19"/>
      <c r="DUG121" s="20"/>
      <c r="DUH121" s="21"/>
      <c r="DUI121" s="185"/>
      <c r="DUJ121" s="21"/>
      <c r="DUK121" s="136"/>
      <c r="DUL121" s="19"/>
      <c r="DUM121" s="20"/>
      <c r="DUN121" s="21"/>
      <c r="DUO121" s="185"/>
      <c r="DUP121" s="21"/>
      <c r="DUQ121" s="19"/>
      <c r="DUR121" s="20"/>
      <c r="DUS121" s="21"/>
      <c r="DUT121" s="185"/>
      <c r="DUU121" s="21"/>
      <c r="DUV121" s="136"/>
      <c r="DUW121" s="19"/>
      <c r="DUX121" s="20"/>
      <c r="DUY121" s="21"/>
      <c r="DUZ121" s="185"/>
      <c r="DVA121" s="21"/>
      <c r="DVB121" s="19"/>
      <c r="DVC121" s="20"/>
      <c r="DVD121" s="21"/>
      <c r="DVE121" s="185"/>
      <c r="DVF121" s="21"/>
      <c r="DVG121" s="136"/>
      <c r="DVH121" s="19"/>
      <c r="DVI121" s="20"/>
      <c r="DVJ121" s="21"/>
      <c r="DVK121" s="185"/>
      <c r="DVL121" s="21"/>
      <c r="DVM121" s="19"/>
      <c r="DVN121" s="20"/>
      <c r="DVO121" s="21"/>
      <c r="DVP121" s="185"/>
      <c r="DVQ121" s="21"/>
      <c r="DVR121" s="136"/>
      <c r="DVS121" s="19"/>
      <c r="DVT121" s="20"/>
      <c r="DVU121" s="21"/>
      <c r="DVV121" s="185"/>
      <c r="DVW121" s="21"/>
      <c r="DVX121" s="19"/>
      <c r="DVY121" s="20"/>
      <c r="DVZ121" s="21"/>
      <c r="DWA121" s="185"/>
      <c r="DWB121" s="21"/>
      <c r="DWC121" s="136"/>
      <c r="DWD121" s="19"/>
      <c r="DWE121" s="20"/>
      <c r="DWF121" s="21"/>
      <c r="DWG121" s="185"/>
      <c r="DWH121" s="21"/>
      <c r="DWI121" s="19"/>
      <c r="DWJ121" s="20"/>
      <c r="DWK121" s="21"/>
      <c r="DWL121" s="185"/>
      <c r="DWM121" s="21"/>
      <c r="DWN121" s="136"/>
      <c r="DWO121" s="19"/>
      <c r="DWP121" s="20"/>
      <c r="DWQ121" s="21"/>
      <c r="DWR121" s="185"/>
      <c r="DWS121" s="21"/>
      <c r="DWT121" s="19"/>
      <c r="DWU121" s="20"/>
      <c r="DWV121" s="21"/>
      <c r="DWW121" s="185"/>
      <c r="DWX121" s="21"/>
      <c r="DWY121" s="136"/>
      <c r="DWZ121" s="19"/>
      <c r="DXA121" s="20"/>
      <c r="DXB121" s="21"/>
      <c r="DXC121" s="185"/>
      <c r="DXD121" s="21"/>
      <c r="DXE121" s="19"/>
      <c r="DXF121" s="20"/>
      <c r="DXG121" s="21"/>
      <c r="DXH121" s="185"/>
      <c r="DXI121" s="21"/>
      <c r="DXJ121" s="136"/>
      <c r="DXK121" s="19"/>
      <c r="DXL121" s="20"/>
      <c r="DXM121" s="21"/>
      <c r="DXN121" s="185"/>
      <c r="DXO121" s="21"/>
      <c r="DXP121" s="19"/>
      <c r="DXQ121" s="20"/>
      <c r="DXR121" s="21"/>
      <c r="DXS121" s="185"/>
      <c r="DXT121" s="21"/>
      <c r="DXU121" s="136"/>
      <c r="DXV121" s="19"/>
      <c r="DXW121" s="20"/>
      <c r="DXX121" s="21"/>
      <c r="DXY121" s="185"/>
      <c r="DXZ121" s="21"/>
      <c r="DYA121" s="19"/>
      <c r="DYB121" s="20"/>
      <c r="DYC121" s="21"/>
      <c r="DYD121" s="185"/>
      <c r="DYE121" s="21"/>
      <c r="DYF121" s="136"/>
      <c r="DYG121" s="19"/>
      <c r="DYH121" s="20"/>
      <c r="DYI121" s="21"/>
      <c r="DYJ121" s="185"/>
      <c r="DYK121" s="21"/>
      <c r="DYL121" s="19"/>
      <c r="DYM121" s="20"/>
      <c r="DYN121" s="21"/>
      <c r="DYO121" s="185"/>
      <c r="DYP121" s="21"/>
      <c r="DYQ121" s="136"/>
      <c r="DYR121" s="19"/>
      <c r="DYS121" s="20"/>
      <c r="DYT121" s="21"/>
      <c r="DYU121" s="185"/>
      <c r="DYV121" s="21"/>
      <c r="DYW121" s="19"/>
      <c r="DYX121" s="20"/>
      <c r="DYY121" s="21"/>
      <c r="DYZ121" s="185"/>
      <c r="DZA121" s="21"/>
      <c r="DZB121" s="136"/>
      <c r="DZC121" s="19"/>
      <c r="DZD121" s="20"/>
      <c r="DZE121" s="21"/>
      <c r="DZF121" s="185"/>
      <c r="DZG121" s="21"/>
      <c r="DZH121" s="19"/>
      <c r="DZI121" s="20"/>
      <c r="DZJ121" s="21"/>
      <c r="DZK121" s="185"/>
      <c r="DZL121" s="21"/>
      <c r="DZM121" s="136"/>
      <c r="DZN121" s="19"/>
      <c r="DZO121" s="20"/>
      <c r="DZP121" s="21"/>
      <c r="DZQ121" s="185"/>
      <c r="DZR121" s="21"/>
      <c r="DZS121" s="19"/>
      <c r="DZT121" s="20"/>
      <c r="DZU121" s="21"/>
      <c r="DZV121" s="185"/>
      <c r="DZW121" s="21"/>
      <c r="DZX121" s="136"/>
      <c r="DZY121" s="19"/>
      <c r="DZZ121" s="20"/>
      <c r="EAA121" s="21"/>
      <c r="EAB121" s="185"/>
      <c r="EAC121" s="21"/>
      <c r="EAD121" s="19"/>
      <c r="EAE121" s="20"/>
      <c r="EAF121" s="21"/>
      <c r="EAG121" s="185"/>
      <c r="EAH121" s="21"/>
      <c r="EAI121" s="136"/>
      <c r="EAJ121" s="19"/>
      <c r="EAK121" s="20"/>
      <c r="EAL121" s="21"/>
      <c r="EAM121" s="185"/>
      <c r="EAN121" s="21"/>
      <c r="EAO121" s="19"/>
      <c r="EAP121" s="20"/>
      <c r="EAQ121" s="21"/>
      <c r="EAR121" s="185"/>
      <c r="EAS121" s="21"/>
      <c r="EAT121" s="136"/>
      <c r="EAU121" s="19"/>
      <c r="EAV121" s="20"/>
      <c r="EAW121" s="21"/>
      <c r="EAX121" s="185"/>
      <c r="EAY121" s="21"/>
      <c r="EAZ121" s="19"/>
      <c r="EBA121" s="20"/>
      <c r="EBB121" s="21"/>
      <c r="EBC121" s="185"/>
      <c r="EBD121" s="21"/>
      <c r="EBE121" s="136"/>
      <c r="EBF121" s="19"/>
      <c r="EBG121" s="20"/>
      <c r="EBH121" s="21"/>
      <c r="EBI121" s="185"/>
      <c r="EBJ121" s="21"/>
      <c r="EBK121" s="19"/>
      <c r="EBL121" s="20"/>
      <c r="EBM121" s="21"/>
      <c r="EBN121" s="185"/>
      <c r="EBO121" s="21"/>
      <c r="EBP121" s="136"/>
      <c r="EBQ121" s="19"/>
      <c r="EBR121" s="20"/>
      <c r="EBS121" s="21"/>
      <c r="EBT121" s="185"/>
      <c r="EBU121" s="21"/>
      <c r="EBV121" s="19"/>
      <c r="EBW121" s="20"/>
      <c r="EBX121" s="21"/>
      <c r="EBY121" s="185"/>
      <c r="EBZ121" s="21"/>
      <c r="ECA121" s="136"/>
      <c r="ECB121" s="19"/>
      <c r="ECC121" s="20"/>
      <c r="ECD121" s="21"/>
      <c r="ECE121" s="185"/>
      <c r="ECF121" s="21"/>
      <c r="ECG121" s="19"/>
      <c r="ECH121" s="20"/>
      <c r="ECI121" s="21"/>
      <c r="ECJ121" s="185"/>
      <c r="ECK121" s="21"/>
      <c r="ECL121" s="136"/>
      <c r="ECM121" s="19"/>
      <c r="ECN121" s="20"/>
      <c r="ECO121" s="21"/>
      <c r="ECP121" s="185"/>
      <c r="ECQ121" s="21"/>
      <c r="ECR121" s="19"/>
      <c r="ECS121" s="20"/>
      <c r="ECT121" s="21"/>
      <c r="ECU121" s="185"/>
      <c r="ECV121" s="21"/>
      <c r="ECW121" s="136"/>
      <c r="ECX121" s="19"/>
      <c r="ECY121" s="20"/>
      <c r="ECZ121" s="21"/>
      <c r="EDA121" s="185"/>
      <c r="EDB121" s="21"/>
      <c r="EDC121" s="19"/>
      <c r="EDD121" s="20"/>
      <c r="EDE121" s="21"/>
      <c r="EDF121" s="185"/>
      <c r="EDG121" s="21"/>
      <c r="EDH121" s="136"/>
      <c r="EDI121" s="19"/>
      <c r="EDJ121" s="20"/>
      <c r="EDK121" s="21"/>
      <c r="EDL121" s="185"/>
      <c r="EDM121" s="21"/>
      <c r="EDN121" s="19"/>
      <c r="EDO121" s="20"/>
      <c r="EDP121" s="21"/>
      <c r="EDQ121" s="185"/>
      <c r="EDR121" s="21"/>
      <c r="EDS121" s="136"/>
      <c r="EDT121" s="19"/>
      <c r="EDU121" s="20"/>
      <c r="EDV121" s="21"/>
      <c r="EDW121" s="185"/>
      <c r="EDX121" s="21"/>
      <c r="EDY121" s="19"/>
      <c r="EDZ121" s="20"/>
      <c r="EEA121" s="21"/>
      <c r="EEB121" s="185"/>
      <c r="EEC121" s="21"/>
      <c r="EED121" s="136"/>
      <c r="EEE121" s="19"/>
      <c r="EEF121" s="20"/>
      <c r="EEG121" s="21"/>
      <c r="EEH121" s="185"/>
      <c r="EEI121" s="21"/>
      <c r="EEJ121" s="19"/>
      <c r="EEK121" s="20"/>
      <c r="EEL121" s="21"/>
      <c r="EEM121" s="185"/>
      <c r="EEN121" s="21"/>
      <c r="EEO121" s="136"/>
      <c r="EEP121" s="19"/>
      <c r="EEQ121" s="20"/>
      <c r="EER121" s="21"/>
      <c r="EES121" s="185"/>
      <c r="EET121" s="21"/>
      <c r="EEU121" s="19"/>
      <c r="EEV121" s="20"/>
      <c r="EEW121" s="21"/>
      <c r="EEX121" s="185"/>
      <c r="EEY121" s="21"/>
      <c r="EEZ121" s="136"/>
      <c r="EFA121" s="19"/>
      <c r="EFB121" s="20"/>
      <c r="EFC121" s="21"/>
      <c r="EFD121" s="185"/>
      <c r="EFE121" s="21"/>
      <c r="EFF121" s="19"/>
      <c r="EFG121" s="20"/>
      <c r="EFH121" s="21"/>
      <c r="EFI121" s="185"/>
      <c r="EFJ121" s="21"/>
      <c r="EFK121" s="136"/>
      <c r="EFL121" s="19"/>
      <c r="EFM121" s="20"/>
      <c r="EFN121" s="21"/>
      <c r="EFO121" s="185"/>
      <c r="EFP121" s="21"/>
      <c r="EFQ121" s="19"/>
      <c r="EFR121" s="20"/>
      <c r="EFS121" s="21"/>
      <c r="EFT121" s="185"/>
      <c r="EFU121" s="21"/>
      <c r="EFV121" s="136"/>
      <c r="EFW121" s="19"/>
      <c r="EFX121" s="20"/>
      <c r="EFY121" s="21"/>
      <c r="EFZ121" s="185"/>
      <c r="EGA121" s="21"/>
      <c r="EGB121" s="19"/>
      <c r="EGC121" s="20"/>
      <c r="EGD121" s="21"/>
      <c r="EGE121" s="185"/>
      <c r="EGF121" s="21"/>
      <c r="EGG121" s="136"/>
      <c r="EGH121" s="19"/>
      <c r="EGI121" s="20"/>
      <c r="EGJ121" s="21"/>
      <c r="EGK121" s="185"/>
      <c r="EGL121" s="21"/>
      <c r="EGM121" s="19"/>
      <c r="EGN121" s="20"/>
      <c r="EGO121" s="21"/>
      <c r="EGP121" s="185"/>
      <c r="EGQ121" s="21"/>
      <c r="EGR121" s="136"/>
      <c r="EGS121" s="19"/>
      <c r="EGT121" s="20"/>
      <c r="EGU121" s="21"/>
      <c r="EGV121" s="185"/>
      <c r="EGW121" s="21"/>
      <c r="EGX121" s="19"/>
      <c r="EGY121" s="20"/>
      <c r="EGZ121" s="21"/>
      <c r="EHA121" s="185"/>
      <c r="EHB121" s="21"/>
      <c r="EHC121" s="136"/>
      <c r="EHD121" s="19"/>
      <c r="EHE121" s="20"/>
      <c r="EHF121" s="21"/>
      <c r="EHG121" s="185"/>
      <c r="EHH121" s="21"/>
      <c r="EHI121" s="19"/>
      <c r="EHJ121" s="20"/>
      <c r="EHK121" s="21"/>
      <c r="EHL121" s="185"/>
      <c r="EHM121" s="21"/>
      <c r="EHN121" s="136"/>
      <c r="EHO121" s="19"/>
      <c r="EHP121" s="20"/>
      <c r="EHQ121" s="21"/>
      <c r="EHR121" s="185"/>
      <c r="EHS121" s="21"/>
      <c r="EHT121" s="19"/>
      <c r="EHU121" s="20"/>
      <c r="EHV121" s="21"/>
      <c r="EHW121" s="185"/>
      <c r="EHX121" s="21"/>
      <c r="EHY121" s="136"/>
      <c r="EHZ121" s="19"/>
      <c r="EIA121" s="20"/>
      <c r="EIB121" s="21"/>
      <c r="EIC121" s="185"/>
      <c r="EID121" s="21"/>
      <c r="EIE121" s="19"/>
      <c r="EIF121" s="20"/>
      <c r="EIG121" s="21"/>
      <c r="EIH121" s="185"/>
      <c r="EII121" s="21"/>
      <c r="EIJ121" s="136"/>
      <c r="EIK121" s="19"/>
      <c r="EIL121" s="20"/>
      <c r="EIM121" s="21"/>
      <c r="EIN121" s="185"/>
      <c r="EIO121" s="21"/>
      <c r="EIP121" s="19"/>
      <c r="EIQ121" s="20"/>
      <c r="EIR121" s="21"/>
      <c r="EIS121" s="185"/>
      <c r="EIT121" s="21"/>
      <c r="EIU121" s="136"/>
      <c r="EIV121" s="19"/>
      <c r="EIW121" s="20"/>
      <c r="EIX121" s="21"/>
      <c r="EIY121" s="185"/>
      <c r="EIZ121" s="21"/>
      <c r="EJA121" s="19"/>
      <c r="EJB121" s="20"/>
      <c r="EJC121" s="21"/>
      <c r="EJD121" s="185"/>
      <c r="EJE121" s="21"/>
      <c r="EJF121" s="136"/>
      <c r="EJG121" s="19"/>
      <c r="EJH121" s="20"/>
      <c r="EJI121" s="21"/>
      <c r="EJJ121" s="185"/>
      <c r="EJK121" s="21"/>
      <c r="EJL121" s="19"/>
      <c r="EJM121" s="20"/>
      <c r="EJN121" s="21"/>
      <c r="EJO121" s="185"/>
      <c r="EJP121" s="21"/>
      <c r="EJQ121" s="136"/>
      <c r="EJR121" s="19"/>
      <c r="EJS121" s="20"/>
      <c r="EJT121" s="21"/>
      <c r="EJU121" s="185"/>
      <c r="EJV121" s="21"/>
      <c r="EJW121" s="19"/>
      <c r="EJX121" s="20"/>
      <c r="EJY121" s="21"/>
      <c r="EJZ121" s="185"/>
      <c r="EKA121" s="21"/>
      <c r="EKB121" s="136"/>
      <c r="EKC121" s="19"/>
      <c r="EKD121" s="20"/>
      <c r="EKE121" s="21"/>
      <c r="EKF121" s="185"/>
      <c r="EKG121" s="21"/>
      <c r="EKH121" s="19"/>
      <c r="EKI121" s="20"/>
      <c r="EKJ121" s="21"/>
      <c r="EKK121" s="185"/>
      <c r="EKL121" s="21"/>
      <c r="EKM121" s="136"/>
      <c r="EKN121" s="19"/>
      <c r="EKO121" s="20"/>
      <c r="EKP121" s="21"/>
      <c r="EKQ121" s="185"/>
      <c r="EKR121" s="21"/>
      <c r="EKS121" s="19"/>
      <c r="EKT121" s="20"/>
      <c r="EKU121" s="21"/>
      <c r="EKV121" s="185"/>
      <c r="EKW121" s="21"/>
      <c r="EKX121" s="136"/>
      <c r="EKY121" s="19"/>
      <c r="EKZ121" s="20"/>
      <c r="ELA121" s="21"/>
      <c r="ELB121" s="185"/>
      <c r="ELC121" s="21"/>
      <c r="ELD121" s="19"/>
      <c r="ELE121" s="20"/>
      <c r="ELF121" s="21"/>
      <c r="ELG121" s="185"/>
      <c r="ELH121" s="21"/>
      <c r="ELI121" s="136"/>
      <c r="ELJ121" s="19"/>
      <c r="ELK121" s="20"/>
      <c r="ELL121" s="21"/>
      <c r="ELM121" s="185"/>
      <c r="ELN121" s="21"/>
      <c r="ELO121" s="19"/>
      <c r="ELP121" s="20"/>
      <c r="ELQ121" s="21"/>
      <c r="ELR121" s="185"/>
      <c r="ELS121" s="21"/>
      <c r="ELT121" s="136"/>
      <c r="ELU121" s="19"/>
      <c r="ELV121" s="20"/>
      <c r="ELW121" s="21"/>
      <c r="ELX121" s="185"/>
      <c r="ELY121" s="21"/>
      <c r="ELZ121" s="19"/>
      <c r="EMA121" s="20"/>
      <c r="EMB121" s="21"/>
      <c r="EMC121" s="185"/>
      <c r="EMD121" s="21"/>
      <c r="EME121" s="136"/>
      <c r="EMF121" s="19"/>
      <c r="EMG121" s="20"/>
      <c r="EMH121" s="21"/>
      <c r="EMI121" s="185"/>
      <c r="EMJ121" s="21"/>
      <c r="EMK121" s="19"/>
      <c r="EML121" s="20"/>
      <c r="EMM121" s="21"/>
      <c r="EMN121" s="185"/>
      <c r="EMO121" s="21"/>
      <c r="EMP121" s="136"/>
      <c r="EMQ121" s="19"/>
      <c r="EMR121" s="20"/>
      <c r="EMS121" s="21"/>
      <c r="EMT121" s="185"/>
      <c r="EMU121" s="21"/>
      <c r="EMV121" s="19"/>
      <c r="EMW121" s="20"/>
      <c r="EMX121" s="21"/>
      <c r="EMY121" s="185"/>
      <c r="EMZ121" s="21"/>
      <c r="ENA121" s="136"/>
      <c r="ENB121" s="19"/>
      <c r="ENC121" s="20"/>
      <c r="END121" s="21"/>
      <c r="ENE121" s="185"/>
      <c r="ENF121" s="21"/>
      <c r="ENG121" s="19"/>
      <c r="ENH121" s="20"/>
      <c r="ENI121" s="21"/>
      <c r="ENJ121" s="185"/>
      <c r="ENK121" s="21"/>
      <c r="ENL121" s="136"/>
      <c r="ENM121" s="19"/>
      <c r="ENN121" s="20"/>
      <c r="ENO121" s="21"/>
      <c r="ENP121" s="185"/>
      <c r="ENQ121" s="21"/>
      <c r="ENR121" s="19"/>
      <c r="ENS121" s="20"/>
      <c r="ENT121" s="21"/>
      <c r="ENU121" s="185"/>
      <c r="ENV121" s="21"/>
      <c r="ENW121" s="136"/>
      <c r="ENX121" s="19"/>
      <c r="ENY121" s="20"/>
      <c r="ENZ121" s="21"/>
      <c r="EOA121" s="185"/>
      <c r="EOB121" s="21"/>
      <c r="EOC121" s="19"/>
      <c r="EOD121" s="20"/>
      <c r="EOE121" s="21"/>
      <c r="EOF121" s="185"/>
      <c r="EOG121" s="21"/>
      <c r="EOH121" s="136"/>
      <c r="EOI121" s="19"/>
      <c r="EOJ121" s="20"/>
      <c r="EOK121" s="21"/>
      <c r="EOL121" s="185"/>
      <c r="EOM121" s="21"/>
      <c r="EON121" s="19"/>
      <c r="EOO121" s="20"/>
      <c r="EOP121" s="21"/>
      <c r="EOQ121" s="185"/>
      <c r="EOR121" s="21"/>
      <c r="EOS121" s="136"/>
      <c r="EOT121" s="19"/>
      <c r="EOU121" s="20"/>
      <c r="EOV121" s="21"/>
      <c r="EOW121" s="185"/>
      <c r="EOX121" s="21"/>
      <c r="EOY121" s="19"/>
      <c r="EOZ121" s="20"/>
      <c r="EPA121" s="21"/>
      <c r="EPB121" s="185"/>
      <c r="EPC121" s="21"/>
      <c r="EPD121" s="136"/>
      <c r="EPE121" s="19"/>
      <c r="EPF121" s="20"/>
      <c r="EPG121" s="21"/>
      <c r="EPH121" s="185"/>
      <c r="EPI121" s="21"/>
      <c r="EPJ121" s="19"/>
      <c r="EPK121" s="20"/>
      <c r="EPL121" s="21"/>
      <c r="EPM121" s="185"/>
      <c r="EPN121" s="21"/>
      <c r="EPO121" s="136"/>
      <c r="EPP121" s="19"/>
      <c r="EPQ121" s="20"/>
      <c r="EPR121" s="21"/>
      <c r="EPS121" s="185"/>
      <c r="EPT121" s="21"/>
      <c r="EPU121" s="19"/>
      <c r="EPV121" s="20"/>
      <c r="EPW121" s="21"/>
      <c r="EPX121" s="185"/>
      <c r="EPY121" s="21"/>
      <c r="EPZ121" s="136"/>
      <c r="EQA121" s="19"/>
      <c r="EQB121" s="20"/>
      <c r="EQC121" s="21"/>
      <c r="EQD121" s="185"/>
      <c r="EQE121" s="21"/>
      <c r="EQF121" s="19"/>
      <c r="EQG121" s="20"/>
      <c r="EQH121" s="21"/>
      <c r="EQI121" s="185"/>
      <c r="EQJ121" s="21"/>
      <c r="EQK121" s="136"/>
      <c r="EQL121" s="19"/>
      <c r="EQM121" s="20"/>
      <c r="EQN121" s="21"/>
      <c r="EQO121" s="185"/>
      <c r="EQP121" s="21"/>
      <c r="EQQ121" s="19"/>
      <c r="EQR121" s="20"/>
      <c r="EQS121" s="21"/>
      <c r="EQT121" s="185"/>
      <c r="EQU121" s="21"/>
      <c r="EQV121" s="136"/>
      <c r="EQW121" s="19"/>
      <c r="EQX121" s="20"/>
      <c r="EQY121" s="21"/>
      <c r="EQZ121" s="185"/>
      <c r="ERA121" s="21"/>
      <c r="ERB121" s="19"/>
      <c r="ERC121" s="20"/>
      <c r="ERD121" s="21"/>
      <c r="ERE121" s="185"/>
      <c r="ERF121" s="21"/>
      <c r="ERG121" s="136"/>
      <c r="ERH121" s="19"/>
      <c r="ERI121" s="20"/>
      <c r="ERJ121" s="21"/>
      <c r="ERK121" s="185"/>
      <c r="ERL121" s="21"/>
      <c r="ERM121" s="19"/>
      <c r="ERN121" s="20"/>
      <c r="ERO121" s="21"/>
      <c r="ERP121" s="185"/>
      <c r="ERQ121" s="21"/>
      <c r="ERR121" s="136"/>
      <c r="ERS121" s="19"/>
      <c r="ERT121" s="20"/>
      <c r="ERU121" s="21"/>
      <c r="ERV121" s="185"/>
      <c r="ERW121" s="21"/>
      <c r="ERX121" s="19"/>
      <c r="ERY121" s="20"/>
      <c r="ERZ121" s="21"/>
      <c r="ESA121" s="185"/>
      <c r="ESB121" s="21"/>
      <c r="ESC121" s="136"/>
      <c r="ESD121" s="19"/>
      <c r="ESE121" s="20"/>
      <c r="ESF121" s="21"/>
      <c r="ESG121" s="185"/>
      <c r="ESH121" s="21"/>
      <c r="ESI121" s="19"/>
      <c r="ESJ121" s="20"/>
      <c r="ESK121" s="21"/>
      <c r="ESL121" s="185"/>
      <c r="ESM121" s="21"/>
      <c r="ESN121" s="136"/>
      <c r="ESO121" s="19"/>
      <c r="ESP121" s="20"/>
      <c r="ESQ121" s="21"/>
      <c r="ESR121" s="185"/>
      <c r="ESS121" s="21"/>
      <c r="EST121" s="19"/>
      <c r="ESU121" s="20"/>
      <c r="ESV121" s="21"/>
      <c r="ESW121" s="185"/>
      <c r="ESX121" s="21"/>
      <c r="ESY121" s="136"/>
      <c r="ESZ121" s="19"/>
      <c r="ETA121" s="20"/>
      <c r="ETB121" s="21"/>
      <c r="ETC121" s="185"/>
      <c r="ETD121" s="21"/>
      <c r="ETE121" s="19"/>
      <c r="ETF121" s="20"/>
      <c r="ETG121" s="21"/>
      <c r="ETH121" s="185"/>
      <c r="ETI121" s="21"/>
      <c r="ETJ121" s="136"/>
      <c r="ETK121" s="19"/>
      <c r="ETL121" s="20"/>
      <c r="ETM121" s="21"/>
      <c r="ETN121" s="185"/>
      <c r="ETO121" s="21"/>
      <c r="ETP121" s="19"/>
      <c r="ETQ121" s="20"/>
      <c r="ETR121" s="21"/>
      <c r="ETS121" s="185"/>
      <c r="ETT121" s="21"/>
      <c r="ETU121" s="136"/>
      <c r="ETV121" s="19"/>
      <c r="ETW121" s="20"/>
      <c r="ETX121" s="21"/>
      <c r="ETY121" s="185"/>
      <c r="ETZ121" s="21"/>
      <c r="EUA121" s="19"/>
      <c r="EUB121" s="20"/>
      <c r="EUC121" s="21"/>
      <c r="EUD121" s="185"/>
      <c r="EUE121" s="21"/>
      <c r="EUF121" s="136"/>
      <c r="EUG121" s="19"/>
      <c r="EUH121" s="20"/>
      <c r="EUI121" s="21"/>
      <c r="EUJ121" s="185"/>
      <c r="EUK121" s="21"/>
      <c r="EUL121" s="19"/>
      <c r="EUM121" s="20"/>
      <c r="EUN121" s="21"/>
      <c r="EUO121" s="185"/>
      <c r="EUP121" s="21"/>
      <c r="EUQ121" s="136"/>
      <c r="EUR121" s="19"/>
      <c r="EUS121" s="20"/>
      <c r="EUT121" s="21"/>
      <c r="EUU121" s="185"/>
      <c r="EUV121" s="21"/>
      <c r="EUW121" s="19"/>
      <c r="EUX121" s="20"/>
      <c r="EUY121" s="21"/>
      <c r="EUZ121" s="185"/>
      <c r="EVA121" s="21"/>
      <c r="EVB121" s="136"/>
      <c r="EVC121" s="19"/>
      <c r="EVD121" s="20"/>
      <c r="EVE121" s="21"/>
      <c r="EVF121" s="185"/>
      <c r="EVG121" s="21"/>
      <c r="EVH121" s="19"/>
      <c r="EVI121" s="20"/>
      <c r="EVJ121" s="21"/>
      <c r="EVK121" s="185"/>
      <c r="EVL121" s="21"/>
      <c r="EVM121" s="136"/>
      <c r="EVN121" s="19"/>
      <c r="EVO121" s="20"/>
      <c r="EVP121" s="21"/>
      <c r="EVQ121" s="185"/>
      <c r="EVR121" s="21"/>
      <c r="EVS121" s="19"/>
      <c r="EVT121" s="20"/>
      <c r="EVU121" s="21"/>
      <c r="EVV121" s="185"/>
      <c r="EVW121" s="21"/>
      <c r="EVX121" s="136"/>
      <c r="EVY121" s="19"/>
      <c r="EVZ121" s="20"/>
      <c r="EWA121" s="21"/>
      <c r="EWB121" s="185"/>
      <c r="EWC121" s="21"/>
      <c r="EWD121" s="19"/>
      <c r="EWE121" s="20"/>
      <c r="EWF121" s="21"/>
      <c r="EWG121" s="185"/>
      <c r="EWH121" s="21"/>
      <c r="EWI121" s="136"/>
      <c r="EWJ121" s="19"/>
      <c r="EWK121" s="20"/>
      <c r="EWL121" s="21"/>
      <c r="EWM121" s="185"/>
      <c r="EWN121" s="21"/>
      <c r="EWO121" s="19"/>
      <c r="EWP121" s="20"/>
      <c r="EWQ121" s="21"/>
      <c r="EWR121" s="185"/>
      <c r="EWS121" s="21"/>
      <c r="EWT121" s="136"/>
      <c r="EWU121" s="19"/>
      <c r="EWV121" s="20"/>
      <c r="EWW121" s="21"/>
      <c r="EWX121" s="185"/>
      <c r="EWY121" s="21"/>
      <c r="EWZ121" s="19"/>
      <c r="EXA121" s="20"/>
      <c r="EXB121" s="21"/>
      <c r="EXC121" s="185"/>
      <c r="EXD121" s="21"/>
      <c r="EXE121" s="136"/>
      <c r="EXF121" s="19"/>
      <c r="EXG121" s="20"/>
      <c r="EXH121" s="21"/>
      <c r="EXI121" s="185"/>
      <c r="EXJ121" s="21"/>
      <c r="EXK121" s="19"/>
      <c r="EXL121" s="20"/>
      <c r="EXM121" s="21"/>
      <c r="EXN121" s="185"/>
      <c r="EXO121" s="21"/>
      <c r="EXP121" s="136"/>
      <c r="EXQ121" s="19"/>
      <c r="EXR121" s="20"/>
      <c r="EXS121" s="21"/>
      <c r="EXT121" s="185"/>
      <c r="EXU121" s="21"/>
      <c r="EXV121" s="19"/>
      <c r="EXW121" s="20"/>
      <c r="EXX121" s="21"/>
      <c r="EXY121" s="185"/>
      <c r="EXZ121" s="21"/>
      <c r="EYA121" s="136"/>
      <c r="EYB121" s="19"/>
      <c r="EYC121" s="20"/>
      <c r="EYD121" s="21"/>
      <c r="EYE121" s="185"/>
      <c r="EYF121" s="21"/>
      <c r="EYG121" s="19"/>
      <c r="EYH121" s="20"/>
      <c r="EYI121" s="21"/>
      <c r="EYJ121" s="185"/>
      <c r="EYK121" s="21"/>
      <c r="EYL121" s="136"/>
      <c r="EYM121" s="19"/>
      <c r="EYN121" s="20"/>
      <c r="EYO121" s="21"/>
      <c r="EYP121" s="185"/>
      <c r="EYQ121" s="21"/>
      <c r="EYR121" s="19"/>
      <c r="EYS121" s="20"/>
      <c r="EYT121" s="21"/>
      <c r="EYU121" s="185"/>
      <c r="EYV121" s="21"/>
      <c r="EYW121" s="136"/>
      <c r="EYX121" s="19"/>
      <c r="EYY121" s="20"/>
      <c r="EYZ121" s="21"/>
      <c r="EZA121" s="185"/>
      <c r="EZB121" s="21"/>
      <c r="EZC121" s="19"/>
      <c r="EZD121" s="20"/>
      <c r="EZE121" s="21"/>
      <c r="EZF121" s="185"/>
      <c r="EZG121" s="21"/>
      <c r="EZH121" s="136"/>
      <c r="EZI121" s="19"/>
      <c r="EZJ121" s="20"/>
      <c r="EZK121" s="21"/>
      <c r="EZL121" s="185"/>
      <c r="EZM121" s="21"/>
      <c r="EZN121" s="19"/>
      <c r="EZO121" s="20"/>
      <c r="EZP121" s="21"/>
      <c r="EZQ121" s="185"/>
      <c r="EZR121" s="21"/>
      <c r="EZS121" s="136"/>
      <c r="EZT121" s="19"/>
      <c r="EZU121" s="20"/>
      <c r="EZV121" s="21"/>
      <c r="EZW121" s="185"/>
      <c r="EZX121" s="21"/>
      <c r="EZY121" s="19"/>
      <c r="EZZ121" s="20"/>
      <c r="FAA121" s="21"/>
      <c r="FAB121" s="185"/>
      <c r="FAC121" s="21"/>
      <c r="FAD121" s="136"/>
      <c r="FAE121" s="19"/>
      <c r="FAF121" s="20"/>
      <c r="FAG121" s="21"/>
      <c r="FAH121" s="185"/>
      <c r="FAI121" s="21"/>
      <c r="FAJ121" s="19"/>
      <c r="FAK121" s="20"/>
      <c r="FAL121" s="21"/>
      <c r="FAM121" s="185"/>
      <c r="FAN121" s="21"/>
      <c r="FAO121" s="136"/>
      <c r="FAP121" s="19"/>
      <c r="FAQ121" s="20"/>
      <c r="FAR121" s="21"/>
      <c r="FAS121" s="185"/>
      <c r="FAT121" s="21"/>
      <c r="FAU121" s="19"/>
      <c r="FAV121" s="20"/>
      <c r="FAW121" s="21"/>
      <c r="FAX121" s="185"/>
      <c r="FAY121" s="21"/>
      <c r="FAZ121" s="136"/>
      <c r="FBA121" s="19"/>
      <c r="FBB121" s="20"/>
      <c r="FBC121" s="21"/>
      <c r="FBD121" s="185"/>
      <c r="FBE121" s="21"/>
      <c r="FBF121" s="19"/>
      <c r="FBG121" s="20"/>
      <c r="FBH121" s="21"/>
      <c r="FBI121" s="185"/>
      <c r="FBJ121" s="21"/>
      <c r="FBK121" s="136"/>
      <c r="FBL121" s="19"/>
      <c r="FBM121" s="20"/>
      <c r="FBN121" s="21"/>
      <c r="FBO121" s="185"/>
      <c r="FBP121" s="21"/>
      <c r="FBQ121" s="19"/>
      <c r="FBR121" s="20"/>
      <c r="FBS121" s="21"/>
      <c r="FBT121" s="185"/>
      <c r="FBU121" s="21"/>
      <c r="FBV121" s="136"/>
      <c r="FBW121" s="19"/>
      <c r="FBX121" s="20"/>
      <c r="FBY121" s="21"/>
      <c r="FBZ121" s="185"/>
      <c r="FCA121" s="21"/>
      <c r="FCB121" s="19"/>
      <c r="FCC121" s="20"/>
      <c r="FCD121" s="21"/>
      <c r="FCE121" s="185"/>
      <c r="FCF121" s="21"/>
      <c r="FCG121" s="136"/>
      <c r="FCH121" s="19"/>
      <c r="FCI121" s="20"/>
      <c r="FCJ121" s="21"/>
      <c r="FCK121" s="185"/>
      <c r="FCL121" s="21"/>
      <c r="FCM121" s="19"/>
      <c r="FCN121" s="20"/>
      <c r="FCO121" s="21"/>
      <c r="FCP121" s="185"/>
      <c r="FCQ121" s="21"/>
      <c r="FCR121" s="136"/>
      <c r="FCS121" s="19"/>
      <c r="FCT121" s="20"/>
      <c r="FCU121" s="21"/>
      <c r="FCV121" s="185"/>
      <c r="FCW121" s="21"/>
      <c r="FCX121" s="19"/>
      <c r="FCY121" s="20"/>
      <c r="FCZ121" s="21"/>
      <c r="FDA121" s="185"/>
      <c r="FDB121" s="21"/>
      <c r="FDC121" s="136"/>
      <c r="FDD121" s="19"/>
      <c r="FDE121" s="20"/>
      <c r="FDF121" s="21"/>
      <c r="FDG121" s="185"/>
      <c r="FDH121" s="21"/>
      <c r="FDI121" s="19"/>
      <c r="FDJ121" s="20"/>
      <c r="FDK121" s="21"/>
      <c r="FDL121" s="185"/>
      <c r="FDM121" s="21"/>
      <c r="FDN121" s="136"/>
      <c r="FDO121" s="19"/>
      <c r="FDP121" s="20"/>
      <c r="FDQ121" s="21"/>
      <c r="FDR121" s="185"/>
      <c r="FDS121" s="21"/>
      <c r="FDT121" s="19"/>
      <c r="FDU121" s="20"/>
      <c r="FDV121" s="21"/>
      <c r="FDW121" s="185"/>
      <c r="FDX121" s="21"/>
      <c r="FDY121" s="136"/>
      <c r="FDZ121" s="19"/>
      <c r="FEA121" s="20"/>
      <c r="FEB121" s="21"/>
      <c r="FEC121" s="185"/>
      <c r="FED121" s="21"/>
      <c r="FEE121" s="19"/>
      <c r="FEF121" s="20"/>
      <c r="FEG121" s="21"/>
      <c r="FEH121" s="185"/>
      <c r="FEI121" s="21"/>
      <c r="FEJ121" s="136"/>
      <c r="FEK121" s="19"/>
      <c r="FEL121" s="20"/>
      <c r="FEM121" s="21"/>
      <c r="FEN121" s="185"/>
      <c r="FEO121" s="21"/>
      <c r="FEP121" s="19"/>
      <c r="FEQ121" s="20"/>
      <c r="FER121" s="21"/>
      <c r="FES121" s="185"/>
      <c r="FET121" s="21"/>
      <c r="FEU121" s="136"/>
      <c r="FEV121" s="19"/>
      <c r="FEW121" s="20"/>
      <c r="FEX121" s="21"/>
      <c r="FEY121" s="185"/>
      <c r="FEZ121" s="21"/>
      <c r="FFA121" s="19"/>
      <c r="FFB121" s="20"/>
      <c r="FFC121" s="21"/>
      <c r="FFD121" s="185"/>
      <c r="FFE121" s="21"/>
      <c r="FFF121" s="136"/>
      <c r="FFG121" s="19"/>
      <c r="FFH121" s="20"/>
      <c r="FFI121" s="21"/>
      <c r="FFJ121" s="185"/>
      <c r="FFK121" s="21"/>
      <c r="FFL121" s="19"/>
      <c r="FFM121" s="20"/>
      <c r="FFN121" s="21"/>
      <c r="FFO121" s="185"/>
      <c r="FFP121" s="21"/>
      <c r="FFQ121" s="136"/>
      <c r="FFR121" s="19"/>
      <c r="FFS121" s="20"/>
      <c r="FFT121" s="21"/>
      <c r="FFU121" s="185"/>
      <c r="FFV121" s="21"/>
      <c r="FFW121" s="19"/>
      <c r="FFX121" s="20"/>
      <c r="FFY121" s="21"/>
      <c r="FFZ121" s="185"/>
      <c r="FGA121" s="21"/>
      <c r="FGB121" s="136"/>
      <c r="FGC121" s="19"/>
      <c r="FGD121" s="20"/>
      <c r="FGE121" s="21"/>
      <c r="FGF121" s="185"/>
      <c r="FGG121" s="21"/>
      <c r="FGH121" s="19"/>
      <c r="FGI121" s="20"/>
      <c r="FGJ121" s="21"/>
      <c r="FGK121" s="185"/>
      <c r="FGL121" s="21"/>
      <c r="FGM121" s="136"/>
      <c r="FGN121" s="19"/>
      <c r="FGO121" s="20"/>
      <c r="FGP121" s="21"/>
      <c r="FGQ121" s="185"/>
      <c r="FGR121" s="21"/>
      <c r="FGS121" s="19"/>
      <c r="FGT121" s="20"/>
      <c r="FGU121" s="21"/>
      <c r="FGV121" s="185"/>
      <c r="FGW121" s="21"/>
      <c r="FGX121" s="136"/>
      <c r="FGY121" s="19"/>
      <c r="FGZ121" s="20"/>
      <c r="FHA121" s="21"/>
      <c r="FHB121" s="185"/>
      <c r="FHC121" s="21"/>
      <c r="FHD121" s="19"/>
      <c r="FHE121" s="20"/>
      <c r="FHF121" s="21"/>
      <c r="FHG121" s="185"/>
      <c r="FHH121" s="21"/>
      <c r="FHI121" s="136"/>
      <c r="FHJ121" s="19"/>
      <c r="FHK121" s="20"/>
      <c r="FHL121" s="21"/>
      <c r="FHM121" s="185"/>
      <c r="FHN121" s="21"/>
      <c r="FHO121" s="19"/>
      <c r="FHP121" s="20"/>
      <c r="FHQ121" s="21"/>
      <c r="FHR121" s="185"/>
      <c r="FHS121" s="21"/>
      <c r="FHT121" s="136"/>
      <c r="FHU121" s="19"/>
      <c r="FHV121" s="20"/>
      <c r="FHW121" s="21"/>
      <c r="FHX121" s="185"/>
      <c r="FHY121" s="21"/>
      <c r="FHZ121" s="19"/>
      <c r="FIA121" s="20"/>
      <c r="FIB121" s="21"/>
      <c r="FIC121" s="185"/>
      <c r="FID121" s="21"/>
      <c r="FIE121" s="136"/>
      <c r="FIF121" s="19"/>
      <c r="FIG121" s="20"/>
      <c r="FIH121" s="21"/>
      <c r="FII121" s="185"/>
      <c r="FIJ121" s="21"/>
      <c r="FIK121" s="19"/>
      <c r="FIL121" s="20"/>
      <c r="FIM121" s="21"/>
      <c r="FIN121" s="185"/>
      <c r="FIO121" s="21"/>
      <c r="FIP121" s="136"/>
      <c r="FIQ121" s="19"/>
      <c r="FIR121" s="20"/>
      <c r="FIS121" s="21"/>
      <c r="FIT121" s="185"/>
      <c r="FIU121" s="21"/>
      <c r="FIV121" s="19"/>
      <c r="FIW121" s="20"/>
      <c r="FIX121" s="21"/>
      <c r="FIY121" s="185"/>
      <c r="FIZ121" s="21"/>
      <c r="FJA121" s="136"/>
      <c r="FJB121" s="19"/>
      <c r="FJC121" s="20"/>
      <c r="FJD121" s="21"/>
      <c r="FJE121" s="185"/>
      <c r="FJF121" s="21"/>
      <c r="FJG121" s="19"/>
      <c r="FJH121" s="20"/>
      <c r="FJI121" s="21"/>
      <c r="FJJ121" s="185"/>
      <c r="FJK121" s="21"/>
      <c r="FJL121" s="136"/>
      <c r="FJM121" s="19"/>
      <c r="FJN121" s="20"/>
      <c r="FJO121" s="21"/>
      <c r="FJP121" s="185"/>
      <c r="FJQ121" s="21"/>
      <c r="FJR121" s="19"/>
      <c r="FJS121" s="20"/>
      <c r="FJT121" s="21"/>
      <c r="FJU121" s="185"/>
      <c r="FJV121" s="21"/>
      <c r="FJW121" s="136"/>
      <c r="FJX121" s="19"/>
      <c r="FJY121" s="20"/>
      <c r="FJZ121" s="21"/>
      <c r="FKA121" s="185"/>
      <c r="FKB121" s="21"/>
      <c r="FKC121" s="19"/>
      <c r="FKD121" s="20"/>
      <c r="FKE121" s="21"/>
      <c r="FKF121" s="185"/>
      <c r="FKG121" s="21"/>
      <c r="FKH121" s="136"/>
      <c r="FKI121" s="19"/>
      <c r="FKJ121" s="20"/>
      <c r="FKK121" s="21"/>
      <c r="FKL121" s="185"/>
      <c r="FKM121" s="21"/>
      <c r="FKN121" s="19"/>
      <c r="FKO121" s="20"/>
      <c r="FKP121" s="21"/>
      <c r="FKQ121" s="185"/>
      <c r="FKR121" s="21"/>
      <c r="FKS121" s="136"/>
      <c r="FKT121" s="19"/>
      <c r="FKU121" s="20"/>
      <c r="FKV121" s="21"/>
      <c r="FKW121" s="185"/>
      <c r="FKX121" s="21"/>
      <c r="FKY121" s="19"/>
      <c r="FKZ121" s="20"/>
      <c r="FLA121" s="21"/>
      <c r="FLB121" s="185"/>
      <c r="FLC121" s="21"/>
      <c r="FLD121" s="136"/>
      <c r="FLE121" s="19"/>
      <c r="FLF121" s="20"/>
      <c r="FLG121" s="21"/>
      <c r="FLH121" s="185"/>
      <c r="FLI121" s="21"/>
      <c r="FLJ121" s="19"/>
      <c r="FLK121" s="20"/>
      <c r="FLL121" s="21"/>
      <c r="FLM121" s="185"/>
      <c r="FLN121" s="21"/>
      <c r="FLO121" s="136"/>
      <c r="FLP121" s="19"/>
      <c r="FLQ121" s="20"/>
      <c r="FLR121" s="21"/>
      <c r="FLS121" s="185"/>
      <c r="FLT121" s="21"/>
      <c r="FLU121" s="19"/>
      <c r="FLV121" s="20"/>
      <c r="FLW121" s="21"/>
      <c r="FLX121" s="185"/>
      <c r="FLY121" s="21"/>
      <c r="FLZ121" s="136"/>
      <c r="FMA121" s="19"/>
      <c r="FMB121" s="20"/>
      <c r="FMC121" s="21"/>
      <c r="FMD121" s="185"/>
      <c r="FME121" s="21"/>
      <c r="FMF121" s="19"/>
      <c r="FMG121" s="20"/>
      <c r="FMH121" s="21"/>
      <c r="FMI121" s="185"/>
      <c r="FMJ121" s="21"/>
      <c r="FMK121" s="136"/>
      <c r="FML121" s="19"/>
      <c r="FMM121" s="20"/>
      <c r="FMN121" s="21"/>
      <c r="FMO121" s="185"/>
      <c r="FMP121" s="21"/>
      <c r="FMQ121" s="19"/>
      <c r="FMR121" s="20"/>
      <c r="FMS121" s="21"/>
      <c r="FMT121" s="185"/>
      <c r="FMU121" s="21"/>
      <c r="FMV121" s="136"/>
      <c r="FMW121" s="19"/>
      <c r="FMX121" s="20"/>
      <c r="FMY121" s="21"/>
      <c r="FMZ121" s="185"/>
      <c r="FNA121" s="21"/>
      <c r="FNB121" s="19"/>
      <c r="FNC121" s="20"/>
      <c r="FND121" s="21"/>
      <c r="FNE121" s="185"/>
      <c r="FNF121" s="21"/>
      <c r="FNG121" s="136"/>
      <c r="FNH121" s="19"/>
      <c r="FNI121" s="20"/>
      <c r="FNJ121" s="21"/>
      <c r="FNK121" s="185"/>
      <c r="FNL121" s="21"/>
      <c r="FNM121" s="19"/>
      <c r="FNN121" s="20"/>
      <c r="FNO121" s="21"/>
      <c r="FNP121" s="185"/>
      <c r="FNQ121" s="21"/>
      <c r="FNR121" s="136"/>
      <c r="FNS121" s="19"/>
      <c r="FNT121" s="20"/>
      <c r="FNU121" s="21"/>
      <c r="FNV121" s="185"/>
      <c r="FNW121" s="21"/>
      <c r="FNX121" s="19"/>
      <c r="FNY121" s="20"/>
      <c r="FNZ121" s="21"/>
      <c r="FOA121" s="185"/>
      <c r="FOB121" s="21"/>
      <c r="FOC121" s="136"/>
      <c r="FOD121" s="19"/>
      <c r="FOE121" s="20"/>
      <c r="FOF121" s="21"/>
      <c r="FOG121" s="185"/>
      <c r="FOH121" s="21"/>
      <c r="FOI121" s="19"/>
      <c r="FOJ121" s="20"/>
      <c r="FOK121" s="21"/>
      <c r="FOL121" s="185"/>
      <c r="FOM121" s="21"/>
      <c r="FON121" s="136"/>
      <c r="FOO121" s="19"/>
      <c r="FOP121" s="20"/>
      <c r="FOQ121" s="21"/>
      <c r="FOR121" s="185"/>
      <c r="FOS121" s="21"/>
      <c r="FOT121" s="19"/>
      <c r="FOU121" s="20"/>
      <c r="FOV121" s="21"/>
      <c r="FOW121" s="185"/>
      <c r="FOX121" s="21"/>
      <c r="FOY121" s="136"/>
      <c r="FOZ121" s="19"/>
      <c r="FPA121" s="20"/>
      <c r="FPB121" s="21"/>
      <c r="FPC121" s="185"/>
      <c r="FPD121" s="21"/>
      <c r="FPE121" s="19"/>
      <c r="FPF121" s="20"/>
      <c r="FPG121" s="21"/>
      <c r="FPH121" s="185"/>
      <c r="FPI121" s="21"/>
      <c r="FPJ121" s="136"/>
      <c r="FPK121" s="19"/>
      <c r="FPL121" s="20"/>
      <c r="FPM121" s="21"/>
      <c r="FPN121" s="185"/>
      <c r="FPO121" s="21"/>
      <c r="FPP121" s="19"/>
      <c r="FPQ121" s="20"/>
      <c r="FPR121" s="21"/>
      <c r="FPS121" s="185"/>
      <c r="FPT121" s="21"/>
      <c r="FPU121" s="136"/>
      <c r="FPV121" s="19"/>
      <c r="FPW121" s="20"/>
      <c r="FPX121" s="21"/>
      <c r="FPY121" s="185"/>
      <c r="FPZ121" s="21"/>
      <c r="FQA121" s="19"/>
      <c r="FQB121" s="20"/>
      <c r="FQC121" s="21"/>
      <c r="FQD121" s="185"/>
      <c r="FQE121" s="21"/>
      <c r="FQF121" s="136"/>
      <c r="FQG121" s="19"/>
      <c r="FQH121" s="20"/>
      <c r="FQI121" s="21"/>
      <c r="FQJ121" s="185"/>
      <c r="FQK121" s="21"/>
      <c r="FQL121" s="19"/>
      <c r="FQM121" s="20"/>
      <c r="FQN121" s="21"/>
      <c r="FQO121" s="185"/>
      <c r="FQP121" s="21"/>
      <c r="FQQ121" s="136"/>
      <c r="FQR121" s="19"/>
      <c r="FQS121" s="20"/>
      <c r="FQT121" s="21"/>
      <c r="FQU121" s="185"/>
      <c r="FQV121" s="21"/>
      <c r="FQW121" s="19"/>
      <c r="FQX121" s="20"/>
      <c r="FQY121" s="21"/>
      <c r="FQZ121" s="185"/>
      <c r="FRA121" s="21"/>
      <c r="FRB121" s="136"/>
      <c r="FRC121" s="19"/>
      <c r="FRD121" s="20"/>
      <c r="FRE121" s="21"/>
      <c r="FRF121" s="185"/>
      <c r="FRG121" s="21"/>
      <c r="FRH121" s="19"/>
      <c r="FRI121" s="20"/>
      <c r="FRJ121" s="21"/>
      <c r="FRK121" s="185"/>
      <c r="FRL121" s="21"/>
      <c r="FRM121" s="136"/>
      <c r="FRN121" s="19"/>
      <c r="FRO121" s="20"/>
      <c r="FRP121" s="21"/>
      <c r="FRQ121" s="185"/>
      <c r="FRR121" s="21"/>
      <c r="FRS121" s="19"/>
      <c r="FRT121" s="20"/>
      <c r="FRU121" s="21"/>
      <c r="FRV121" s="185"/>
      <c r="FRW121" s="21"/>
      <c r="FRX121" s="136"/>
      <c r="FRY121" s="19"/>
      <c r="FRZ121" s="20"/>
      <c r="FSA121" s="21"/>
      <c r="FSB121" s="185"/>
      <c r="FSC121" s="21"/>
      <c r="FSD121" s="19"/>
      <c r="FSE121" s="20"/>
      <c r="FSF121" s="21"/>
      <c r="FSG121" s="185"/>
      <c r="FSH121" s="21"/>
      <c r="FSI121" s="136"/>
      <c r="FSJ121" s="19"/>
      <c r="FSK121" s="20"/>
      <c r="FSL121" s="21"/>
      <c r="FSM121" s="185"/>
      <c r="FSN121" s="21"/>
      <c r="FSO121" s="19"/>
      <c r="FSP121" s="20"/>
      <c r="FSQ121" s="21"/>
      <c r="FSR121" s="185"/>
      <c r="FSS121" s="21"/>
      <c r="FST121" s="136"/>
      <c r="FSU121" s="19"/>
      <c r="FSV121" s="20"/>
      <c r="FSW121" s="21"/>
      <c r="FSX121" s="185"/>
      <c r="FSY121" s="21"/>
      <c r="FSZ121" s="19"/>
      <c r="FTA121" s="20"/>
      <c r="FTB121" s="21"/>
      <c r="FTC121" s="185"/>
      <c r="FTD121" s="21"/>
      <c r="FTE121" s="136"/>
      <c r="FTF121" s="19"/>
      <c r="FTG121" s="20"/>
      <c r="FTH121" s="21"/>
      <c r="FTI121" s="185"/>
      <c r="FTJ121" s="21"/>
      <c r="FTK121" s="19"/>
      <c r="FTL121" s="20"/>
      <c r="FTM121" s="21"/>
      <c r="FTN121" s="185"/>
      <c r="FTO121" s="21"/>
      <c r="FTP121" s="136"/>
      <c r="FTQ121" s="19"/>
      <c r="FTR121" s="20"/>
      <c r="FTS121" s="21"/>
      <c r="FTT121" s="185"/>
      <c r="FTU121" s="21"/>
      <c r="FTV121" s="19"/>
      <c r="FTW121" s="20"/>
      <c r="FTX121" s="21"/>
      <c r="FTY121" s="185"/>
      <c r="FTZ121" s="21"/>
      <c r="FUA121" s="136"/>
      <c r="FUB121" s="19"/>
      <c r="FUC121" s="20"/>
      <c r="FUD121" s="21"/>
      <c r="FUE121" s="185"/>
      <c r="FUF121" s="21"/>
      <c r="FUG121" s="19"/>
      <c r="FUH121" s="20"/>
      <c r="FUI121" s="21"/>
      <c r="FUJ121" s="185"/>
      <c r="FUK121" s="21"/>
      <c r="FUL121" s="136"/>
      <c r="FUM121" s="19"/>
      <c r="FUN121" s="20"/>
      <c r="FUO121" s="21"/>
      <c r="FUP121" s="185"/>
      <c r="FUQ121" s="21"/>
      <c r="FUR121" s="19"/>
      <c r="FUS121" s="20"/>
      <c r="FUT121" s="21"/>
      <c r="FUU121" s="185"/>
      <c r="FUV121" s="21"/>
      <c r="FUW121" s="136"/>
      <c r="FUX121" s="19"/>
      <c r="FUY121" s="20"/>
      <c r="FUZ121" s="21"/>
      <c r="FVA121" s="185"/>
      <c r="FVB121" s="21"/>
      <c r="FVC121" s="19"/>
      <c r="FVD121" s="20"/>
      <c r="FVE121" s="21"/>
      <c r="FVF121" s="185"/>
      <c r="FVG121" s="21"/>
      <c r="FVH121" s="136"/>
      <c r="FVI121" s="19"/>
      <c r="FVJ121" s="20"/>
      <c r="FVK121" s="21"/>
      <c r="FVL121" s="185"/>
      <c r="FVM121" s="21"/>
      <c r="FVN121" s="19"/>
      <c r="FVO121" s="20"/>
      <c r="FVP121" s="21"/>
      <c r="FVQ121" s="185"/>
      <c r="FVR121" s="21"/>
      <c r="FVS121" s="136"/>
      <c r="FVT121" s="19"/>
      <c r="FVU121" s="20"/>
      <c r="FVV121" s="21"/>
      <c r="FVW121" s="185"/>
      <c r="FVX121" s="21"/>
      <c r="FVY121" s="19"/>
      <c r="FVZ121" s="20"/>
      <c r="FWA121" s="21"/>
      <c r="FWB121" s="185"/>
      <c r="FWC121" s="21"/>
      <c r="FWD121" s="136"/>
      <c r="FWE121" s="19"/>
      <c r="FWF121" s="20"/>
      <c r="FWG121" s="21"/>
      <c r="FWH121" s="185"/>
      <c r="FWI121" s="21"/>
      <c r="FWJ121" s="19"/>
      <c r="FWK121" s="20"/>
      <c r="FWL121" s="21"/>
      <c r="FWM121" s="185"/>
      <c r="FWN121" s="21"/>
      <c r="FWO121" s="136"/>
      <c r="FWP121" s="19"/>
      <c r="FWQ121" s="20"/>
      <c r="FWR121" s="21"/>
      <c r="FWS121" s="185"/>
      <c r="FWT121" s="21"/>
      <c r="FWU121" s="19"/>
      <c r="FWV121" s="20"/>
      <c r="FWW121" s="21"/>
      <c r="FWX121" s="185"/>
      <c r="FWY121" s="21"/>
      <c r="FWZ121" s="136"/>
      <c r="FXA121" s="19"/>
      <c r="FXB121" s="20"/>
      <c r="FXC121" s="21"/>
      <c r="FXD121" s="185"/>
      <c r="FXE121" s="21"/>
      <c r="FXF121" s="19"/>
      <c r="FXG121" s="20"/>
      <c r="FXH121" s="21"/>
      <c r="FXI121" s="185"/>
      <c r="FXJ121" s="21"/>
      <c r="FXK121" s="136"/>
      <c r="FXL121" s="19"/>
      <c r="FXM121" s="20"/>
      <c r="FXN121" s="21"/>
      <c r="FXO121" s="185"/>
      <c r="FXP121" s="21"/>
      <c r="FXQ121" s="19"/>
      <c r="FXR121" s="20"/>
      <c r="FXS121" s="21"/>
      <c r="FXT121" s="185"/>
      <c r="FXU121" s="21"/>
      <c r="FXV121" s="136"/>
      <c r="FXW121" s="19"/>
      <c r="FXX121" s="20"/>
      <c r="FXY121" s="21"/>
      <c r="FXZ121" s="185"/>
      <c r="FYA121" s="21"/>
      <c r="FYB121" s="19"/>
      <c r="FYC121" s="20"/>
      <c r="FYD121" s="21"/>
      <c r="FYE121" s="185"/>
      <c r="FYF121" s="21"/>
      <c r="FYG121" s="136"/>
      <c r="FYH121" s="19"/>
      <c r="FYI121" s="20"/>
      <c r="FYJ121" s="21"/>
      <c r="FYK121" s="185"/>
      <c r="FYL121" s="21"/>
      <c r="FYM121" s="19"/>
      <c r="FYN121" s="20"/>
      <c r="FYO121" s="21"/>
      <c r="FYP121" s="185"/>
      <c r="FYQ121" s="21"/>
      <c r="FYR121" s="136"/>
      <c r="FYS121" s="19"/>
      <c r="FYT121" s="20"/>
      <c r="FYU121" s="21"/>
      <c r="FYV121" s="185"/>
      <c r="FYW121" s="21"/>
      <c r="FYX121" s="19"/>
      <c r="FYY121" s="20"/>
      <c r="FYZ121" s="21"/>
      <c r="FZA121" s="185"/>
      <c r="FZB121" s="21"/>
      <c r="FZC121" s="136"/>
      <c r="FZD121" s="19"/>
      <c r="FZE121" s="20"/>
      <c r="FZF121" s="21"/>
      <c r="FZG121" s="185"/>
      <c r="FZH121" s="21"/>
      <c r="FZI121" s="19"/>
      <c r="FZJ121" s="20"/>
      <c r="FZK121" s="21"/>
      <c r="FZL121" s="185"/>
      <c r="FZM121" s="21"/>
      <c r="FZN121" s="136"/>
      <c r="FZO121" s="19"/>
      <c r="FZP121" s="20"/>
      <c r="FZQ121" s="21"/>
      <c r="FZR121" s="185"/>
      <c r="FZS121" s="21"/>
      <c r="FZT121" s="19"/>
      <c r="FZU121" s="20"/>
      <c r="FZV121" s="21"/>
      <c r="FZW121" s="185"/>
      <c r="FZX121" s="21"/>
      <c r="FZY121" s="136"/>
      <c r="FZZ121" s="19"/>
      <c r="GAA121" s="20"/>
      <c r="GAB121" s="21"/>
      <c r="GAC121" s="185"/>
      <c r="GAD121" s="21"/>
      <c r="GAE121" s="19"/>
      <c r="GAF121" s="20"/>
      <c r="GAG121" s="21"/>
      <c r="GAH121" s="185"/>
      <c r="GAI121" s="21"/>
      <c r="GAJ121" s="136"/>
      <c r="GAK121" s="19"/>
      <c r="GAL121" s="20"/>
      <c r="GAM121" s="21"/>
      <c r="GAN121" s="185"/>
      <c r="GAO121" s="21"/>
      <c r="GAP121" s="19"/>
      <c r="GAQ121" s="20"/>
      <c r="GAR121" s="21"/>
      <c r="GAS121" s="185"/>
      <c r="GAT121" s="21"/>
      <c r="GAU121" s="136"/>
      <c r="GAV121" s="19"/>
      <c r="GAW121" s="20"/>
      <c r="GAX121" s="21"/>
      <c r="GAY121" s="185"/>
      <c r="GAZ121" s="21"/>
      <c r="GBA121" s="19"/>
      <c r="GBB121" s="20"/>
      <c r="GBC121" s="21"/>
      <c r="GBD121" s="185"/>
      <c r="GBE121" s="21"/>
      <c r="GBF121" s="136"/>
      <c r="GBG121" s="19"/>
      <c r="GBH121" s="20"/>
      <c r="GBI121" s="21"/>
      <c r="GBJ121" s="185"/>
      <c r="GBK121" s="21"/>
      <c r="GBL121" s="19"/>
      <c r="GBM121" s="20"/>
      <c r="GBN121" s="21"/>
      <c r="GBO121" s="185"/>
      <c r="GBP121" s="21"/>
      <c r="GBQ121" s="136"/>
      <c r="GBR121" s="19"/>
      <c r="GBS121" s="20"/>
      <c r="GBT121" s="21"/>
      <c r="GBU121" s="185"/>
      <c r="GBV121" s="21"/>
      <c r="GBW121" s="19"/>
      <c r="GBX121" s="20"/>
      <c r="GBY121" s="21"/>
      <c r="GBZ121" s="185"/>
      <c r="GCA121" s="21"/>
      <c r="GCB121" s="136"/>
      <c r="GCC121" s="19"/>
      <c r="GCD121" s="20"/>
      <c r="GCE121" s="21"/>
      <c r="GCF121" s="185"/>
      <c r="GCG121" s="21"/>
      <c r="GCH121" s="19"/>
      <c r="GCI121" s="20"/>
      <c r="GCJ121" s="21"/>
      <c r="GCK121" s="185"/>
      <c r="GCL121" s="21"/>
      <c r="GCM121" s="136"/>
      <c r="GCN121" s="19"/>
      <c r="GCO121" s="20"/>
      <c r="GCP121" s="21"/>
      <c r="GCQ121" s="185"/>
      <c r="GCR121" s="21"/>
      <c r="GCS121" s="19"/>
      <c r="GCT121" s="20"/>
      <c r="GCU121" s="21"/>
      <c r="GCV121" s="185"/>
      <c r="GCW121" s="21"/>
      <c r="GCX121" s="136"/>
      <c r="GCY121" s="19"/>
      <c r="GCZ121" s="20"/>
      <c r="GDA121" s="21"/>
      <c r="GDB121" s="185"/>
      <c r="GDC121" s="21"/>
      <c r="GDD121" s="19"/>
      <c r="GDE121" s="20"/>
      <c r="GDF121" s="21"/>
      <c r="GDG121" s="185"/>
      <c r="GDH121" s="21"/>
      <c r="GDI121" s="136"/>
      <c r="GDJ121" s="19"/>
      <c r="GDK121" s="20"/>
      <c r="GDL121" s="21"/>
      <c r="GDM121" s="185"/>
      <c r="GDN121" s="21"/>
      <c r="GDO121" s="19"/>
      <c r="GDP121" s="20"/>
      <c r="GDQ121" s="21"/>
      <c r="GDR121" s="185"/>
      <c r="GDS121" s="21"/>
      <c r="GDT121" s="136"/>
      <c r="GDU121" s="19"/>
      <c r="GDV121" s="20"/>
      <c r="GDW121" s="21"/>
      <c r="GDX121" s="185"/>
      <c r="GDY121" s="21"/>
      <c r="GDZ121" s="19"/>
      <c r="GEA121" s="20"/>
      <c r="GEB121" s="21"/>
      <c r="GEC121" s="185"/>
      <c r="GED121" s="21"/>
      <c r="GEE121" s="136"/>
      <c r="GEF121" s="19"/>
      <c r="GEG121" s="20"/>
      <c r="GEH121" s="21"/>
      <c r="GEI121" s="185"/>
      <c r="GEJ121" s="21"/>
      <c r="GEK121" s="19"/>
      <c r="GEL121" s="20"/>
      <c r="GEM121" s="21"/>
      <c r="GEN121" s="185"/>
      <c r="GEO121" s="21"/>
      <c r="GEP121" s="136"/>
      <c r="GEQ121" s="19"/>
      <c r="GER121" s="20"/>
      <c r="GES121" s="21"/>
      <c r="GET121" s="185"/>
      <c r="GEU121" s="21"/>
      <c r="GEV121" s="19"/>
      <c r="GEW121" s="20"/>
      <c r="GEX121" s="21"/>
      <c r="GEY121" s="185"/>
      <c r="GEZ121" s="21"/>
      <c r="GFA121" s="136"/>
      <c r="GFB121" s="19"/>
      <c r="GFC121" s="20"/>
      <c r="GFD121" s="21"/>
      <c r="GFE121" s="185"/>
      <c r="GFF121" s="21"/>
      <c r="GFG121" s="19"/>
      <c r="GFH121" s="20"/>
      <c r="GFI121" s="21"/>
      <c r="GFJ121" s="185"/>
      <c r="GFK121" s="21"/>
      <c r="GFL121" s="136"/>
      <c r="GFM121" s="19"/>
      <c r="GFN121" s="20"/>
      <c r="GFO121" s="21"/>
      <c r="GFP121" s="185"/>
      <c r="GFQ121" s="21"/>
      <c r="GFR121" s="19"/>
      <c r="GFS121" s="20"/>
      <c r="GFT121" s="21"/>
      <c r="GFU121" s="185"/>
      <c r="GFV121" s="21"/>
      <c r="GFW121" s="136"/>
      <c r="GFX121" s="19"/>
      <c r="GFY121" s="20"/>
      <c r="GFZ121" s="21"/>
      <c r="GGA121" s="185"/>
      <c r="GGB121" s="21"/>
      <c r="GGC121" s="19"/>
      <c r="GGD121" s="20"/>
      <c r="GGE121" s="21"/>
      <c r="GGF121" s="185"/>
      <c r="GGG121" s="21"/>
      <c r="GGH121" s="136"/>
      <c r="GGI121" s="19"/>
      <c r="GGJ121" s="20"/>
      <c r="GGK121" s="21"/>
      <c r="GGL121" s="185"/>
      <c r="GGM121" s="21"/>
      <c r="GGN121" s="19"/>
      <c r="GGO121" s="20"/>
      <c r="GGP121" s="21"/>
      <c r="GGQ121" s="185"/>
      <c r="GGR121" s="21"/>
      <c r="GGS121" s="136"/>
      <c r="GGT121" s="19"/>
      <c r="GGU121" s="20"/>
      <c r="GGV121" s="21"/>
      <c r="GGW121" s="185"/>
      <c r="GGX121" s="21"/>
      <c r="GGY121" s="19"/>
      <c r="GGZ121" s="20"/>
      <c r="GHA121" s="21"/>
      <c r="GHB121" s="185"/>
      <c r="GHC121" s="21"/>
      <c r="GHD121" s="136"/>
      <c r="GHE121" s="19"/>
      <c r="GHF121" s="20"/>
      <c r="GHG121" s="21"/>
      <c r="GHH121" s="185"/>
      <c r="GHI121" s="21"/>
      <c r="GHJ121" s="19"/>
      <c r="GHK121" s="20"/>
      <c r="GHL121" s="21"/>
      <c r="GHM121" s="185"/>
      <c r="GHN121" s="21"/>
      <c r="GHO121" s="136"/>
      <c r="GHP121" s="19"/>
      <c r="GHQ121" s="20"/>
      <c r="GHR121" s="21"/>
      <c r="GHS121" s="185"/>
      <c r="GHT121" s="21"/>
      <c r="GHU121" s="19"/>
      <c r="GHV121" s="20"/>
      <c r="GHW121" s="21"/>
      <c r="GHX121" s="185"/>
      <c r="GHY121" s="21"/>
      <c r="GHZ121" s="136"/>
      <c r="GIA121" s="19"/>
      <c r="GIB121" s="20"/>
      <c r="GIC121" s="21"/>
      <c r="GID121" s="185"/>
      <c r="GIE121" s="21"/>
      <c r="GIF121" s="19"/>
      <c r="GIG121" s="20"/>
      <c r="GIH121" s="21"/>
      <c r="GII121" s="185"/>
      <c r="GIJ121" s="21"/>
      <c r="GIK121" s="136"/>
      <c r="GIL121" s="19"/>
      <c r="GIM121" s="20"/>
      <c r="GIN121" s="21"/>
      <c r="GIO121" s="185"/>
      <c r="GIP121" s="21"/>
      <c r="GIQ121" s="19"/>
      <c r="GIR121" s="20"/>
      <c r="GIS121" s="21"/>
      <c r="GIT121" s="185"/>
      <c r="GIU121" s="21"/>
      <c r="GIV121" s="136"/>
      <c r="GIW121" s="19"/>
      <c r="GIX121" s="20"/>
      <c r="GIY121" s="21"/>
      <c r="GIZ121" s="185"/>
      <c r="GJA121" s="21"/>
      <c r="GJB121" s="19"/>
      <c r="GJC121" s="20"/>
      <c r="GJD121" s="21"/>
      <c r="GJE121" s="185"/>
      <c r="GJF121" s="21"/>
      <c r="GJG121" s="136"/>
      <c r="GJH121" s="19"/>
      <c r="GJI121" s="20"/>
      <c r="GJJ121" s="21"/>
      <c r="GJK121" s="185"/>
      <c r="GJL121" s="21"/>
      <c r="GJM121" s="19"/>
      <c r="GJN121" s="20"/>
      <c r="GJO121" s="21"/>
      <c r="GJP121" s="185"/>
      <c r="GJQ121" s="21"/>
      <c r="GJR121" s="136"/>
      <c r="GJS121" s="19"/>
      <c r="GJT121" s="20"/>
      <c r="GJU121" s="21"/>
      <c r="GJV121" s="185"/>
      <c r="GJW121" s="21"/>
      <c r="GJX121" s="19"/>
      <c r="GJY121" s="20"/>
      <c r="GJZ121" s="21"/>
      <c r="GKA121" s="185"/>
      <c r="GKB121" s="21"/>
      <c r="GKC121" s="136"/>
      <c r="GKD121" s="19"/>
      <c r="GKE121" s="20"/>
      <c r="GKF121" s="21"/>
      <c r="GKG121" s="185"/>
      <c r="GKH121" s="21"/>
      <c r="GKI121" s="19"/>
      <c r="GKJ121" s="20"/>
      <c r="GKK121" s="21"/>
      <c r="GKL121" s="185"/>
      <c r="GKM121" s="21"/>
      <c r="GKN121" s="136"/>
      <c r="GKO121" s="19"/>
      <c r="GKP121" s="20"/>
      <c r="GKQ121" s="21"/>
      <c r="GKR121" s="185"/>
      <c r="GKS121" s="21"/>
      <c r="GKT121" s="19"/>
      <c r="GKU121" s="20"/>
      <c r="GKV121" s="21"/>
      <c r="GKW121" s="185"/>
      <c r="GKX121" s="21"/>
      <c r="GKY121" s="136"/>
      <c r="GKZ121" s="19"/>
      <c r="GLA121" s="20"/>
      <c r="GLB121" s="21"/>
      <c r="GLC121" s="185"/>
      <c r="GLD121" s="21"/>
      <c r="GLE121" s="19"/>
      <c r="GLF121" s="20"/>
      <c r="GLG121" s="21"/>
      <c r="GLH121" s="185"/>
      <c r="GLI121" s="21"/>
      <c r="GLJ121" s="136"/>
      <c r="GLK121" s="19"/>
      <c r="GLL121" s="20"/>
      <c r="GLM121" s="21"/>
      <c r="GLN121" s="185"/>
      <c r="GLO121" s="21"/>
      <c r="GLP121" s="19"/>
      <c r="GLQ121" s="20"/>
      <c r="GLR121" s="21"/>
      <c r="GLS121" s="185"/>
      <c r="GLT121" s="21"/>
      <c r="GLU121" s="136"/>
      <c r="GLV121" s="19"/>
      <c r="GLW121" s="20"/>
      <c r="GLX121" s="21"/>
      <c r="GLY121" s="185"/>
      <c r="GLZ121" s="21"/>
      <c r="GMA121" s="19"/>
      <c r="GMB121" s="20"/>
      <c r="GMC121" s="21"/>
      <c r="GMD121" s="185"/>
      <c r="GME121" s="21"/>
      <c r="GMF121" s="136"/>
      <c r="GMG121" s="19"/>
      <c r="GMH121" s="20"/>
      <c r="GMI121" s="21"/>
      <c r="GMJ121" s="185"/>
      <c r="GMK121" s="21"/>
      <c r="GML121" s="19"/>
      <c r="GMM121" s="20"/>
      <c r="GMN121" s="21"/>
      <c r="GMO121" s="185"/>
      <c r="GMP121" s="21"/>
      <c r="GMQ121" s="136"/>
      <c r="GMR121" s="19"/>
      <c r="GMS121" s="20"/>
      <c r="GMT121" s="21"/>
      <c r="GMU121" s="185"/>
      <c r="GMV121" s="21"/>
      <c r="GMW121" s="19"/>
      <c r="GMX121" s="20"/>
      <c r="GMY121" s="21"/>
      <c r="GMZ121" s="185"/>
      <c r="GNA121" s="21"/>
      <c r="GNB121" s="136"/>
      <c r="GNC121" s="19"/>
      <c r="GND121" s="20"/>
      <c r="GNE121" s="21"/>
      <c r="GNF121" s="185"/>
      <c r="GNG121" s="21"/>
      <c r="GNH121" s="19"/>
      <c r="GNI121" s="20"/>
      <c r="GNJ121" s="21"/>
      <c r="GNK121" s="185"/>
      <c r="GNL121" s="21"/>
      <c r="GNM121" s="136"/>
      <c r="GNN121" s="19"/>
      <c r="GNO121" s="20"/>
      <c r="GNP121" s="21"/>
      <c r="GNQ121" s="185"/>
      <c r="GNR121" s="21"/>
      <c r="GNS121" s="19"/>
      <c r="GNT121" s="20"/>
      <c r="GNU121" s="21"/>
      <c r="GNV121" s="185"/>
      <c r="GNW121" s="21"/>
      <c r="GNX121" s="136"/>
      <c r="GNY121" s="19"/>
      <c r="GNZ121" s="20"/>
      <c r="GOA121" s="21"/>
      <c r="GOB121" s="185"/>
      <c r="GOC121" s="21"/>
      <c r="GOD121" s="19"/>
      <c r="GOE121" s="20"/>
      <c r="GOF121" s="21"/>
      <c r="GOG121" s="185"/>
      <c r="GOH121" s="21"/>
      <c r="GOI121" s="136"/>
      <c r="GOJ121" s="19"/>
      <c r="GOK121" s="20"/>
      <c r="GOL121" s="21"/>
      <c r="GOM121" s="185"/>
      <c r="GON121" s="21"/>
      <c r="GOO121" s="19"/>
      <c r="GOP121" s="20"/>
      <c r="GOQ121" s="21"/>
      <c r="GOR121" s="185"/>
      <c r="GOS121" s="21"/>
      <c r="GOT121" s="136"/>
      <c r="GOU121" s="19"/>
      <c r="GOV121" s="20"/>
      <c r="GOW121" s="21"/>
      <c r="GOX121" s="185"/>
      <c r="GOY121" s="21"/>
      <c r="GOZ121" s="19"/>
      <c r="GPA121" s="20"/>
      <c r="GPB121" s="21"/>
      <c r="GPC121" s="185"/>
      <c r="GPD121" s="21"/>
      <c r="GPE121" s="136"/>
      <c r="GPF121" s="19"/>
      <c r="GPG121" s="20"/>
      <c r="GPH121" s="21"/>
      <c r="GPI121" s="185"/>
      <c r="GPJ121" s="21"/>
      <c r="GPK121" s="19"/>
      <c r="GPL121" s="20"/>
      <c r="GPM121" s="21"/>
      <c r="GPN121" s="185"/>
      <c r="GPO121" s="21"/>
      <c r="GPP121" s="136"/>
      <c r="GPQ121" s="19"/>
      <c r="GPR121" s="20"/>
      <c r="GPS121" s="21"/>
      <c r="GPT121" s="185"/>
      <c r="GPU121" s="21"/>
      <c r="GPV121" s="19"/>
      <c r="GPW121" s="20"/>
      <c r="GPX121" s="21"/>
      <c r="GPY121" s="185"/>
      <c r="GPZ121" s="21"/>
      <c r="GQA121" s="136"/>
      <c r="GQB121" s="19"/>
      <c r="GQC121" s="20"/>
      <c r="GQD121" s="21"/>
      <c r="GQE121" s="185"/>
      <c r="GQF121" s="21"/>
      <c r="GQG121" s="19"/>
      <c r="GQH121" s="20"/>
      <c r="GQI121" s="21"/>
      <c r="GQJ121" s="185"/>
      <c r="GQK121" s="21"/>
      <c r="GQL121" s="136"/>
      <c r="GQM121" s="19"/>
      <c r="GQN121" s="20"/>
      <c r="GQO121" s="21"/>
      <c r="GQP121" s="185"/>
      <c r="GQQ121" s="21"/>
      <c r="GQR121" s="19"/>
      <c r="GQS121" s="20"/>
      <c r="GQT121" s="21"/>
      <c r="GQU121" s="185"/>
      <c r="GQV121" s="21"/>
      <c r="GQW121" s="136"/>
      <c r="GQX121" s="19"/>
      <c r="GQY121" s="20"/>
      <c r="GQZ121" s="21"/>
      <c r="GRA121" s="185"/>
      <c r="GRB121" s="21"/>
      <c r="GRC121" s="19"/>
      <c r="GRD121" s="20"/>
      <c r="GRE121" s="21"/>
      <c r="GRF121" s="185"/>
      <c r="GRG121" s="21"/>
      <c r="GRH121" s="136"/>
      <c r="GRI121" s="19"/>
      <c r="GRJ121" s="20"/>
      <c r="GRK121" s="21"/>
      <c r="GRL121" s="185"/>
      <c r="GRM121" s="21"/>
      <c r="GRN121" s="19"/>
      <c r="GRO121" s="20"/>
      <c r="GRP121" s="21"/>
      <c r="GRQ121" s="185"/>
      <c r="GRR121" s="21"/>
      <c r="GRS121" s="136"/>
      <c r="GRT121" s="19"/>
      <c r="GRU121" s="20"/>
      <c r="GRV121" s="21"/>
      <c r="GRW121" s="185"/>
      <c r="GRX121" s="21"/>
      <c r="GRY121" s="19"/>
      <c r="GRZ121" s="20"/>
      <c r="GSA121" s="21"/>
      <c r="GSB121" s="185"/>
      <c r="GSC121" s="21"/>
      <c r="GSD121" s="136"/>
      <c r="GSE121" s="19"/>
      <c r="GSF121" s="20"/>
      <c r="GSG121" s="21"/>
      <c r="GSH121" s="185"/>
      <c r="GSI121" s="21"/>
      <c r="GSJ121" s="19"/>
      <c r="GSK121" s="20"/>
      <c r="GSL121" s="21"/>
      <c r="GSM121" s="185"/>
      <c r="GSN121" s="21"/>
      <c r="GSO121" s="136"/>
      <c r="GSP121" s="19"/>
      <c r="GSQ121" s="20"/>
      <c r="GSR121" s="21"/>
      <c r="GSS121" s="185"/>
      <c r="GST121" s="21"/>
      <c r="GSU121" s="19"/>
      <c r="GSV121" s="20"/>
      <c r="GSW121" s="21"/>
      <c r="GSX121" s="185"/>
      <c r="GSY121" s="21"/>
      <c r="GSZ121" s="136"/>
      <c r="GTA121" s="19"/>
      <c r="GTB121" s="20"/>
      <c r="GTC121" s="21"/>
      <c r="GTD121" s="185"/>
      <c r="GTE121" s="21"/>
      <c r="GTF121" s="19"/>
      <c r="GTG121" s="20"/>
      <c r="GTH121" s="21"/>
      <c r="GTI121" s="185"/>
      <c r="GTJ121" s="21"/>
      <c r="GTK121" s="136"/>
      <c r="GTL121" s="19"/>
      <c r="GTM121" s="20"/>
      <c r="GTN121" s="21"/>
      <c r="GTO121" s="185"/>
      <c r="GTP121" s="21"/>
      <c r="GTQ121" s="19"/>
      <c r="GTR121" s="20"/>
      <c r="GTS121" s="21"/>
      <c r="GTT121" s="185"/>
      <c r="GTU121" s="21"/>
      <c r="GTV121" s="136"/>
      <c r="GTW121" s="19"/>
      <c r="GTX121" s="20"/>
      <c r="GTY121" s="21"/>
      <c r="GTZ121" s="185"/>
      <c r="GUA121" s="21"/>
      <c r="GUB121" s="19"/>
      <c r="GUC121" s="20"/>
      <c r="GUD121" s="21"/>
      <c r="GUE121" s="185"/>
      <c r="GUF121" s="21"/>
      <c r="GUG121" s="136"/>
      <c r="GUH121" s="19"/>
      <c r="GUI121" s="20"/>
      <c r="GUJ121" s="21"/>
      <c r="GUK121" s="185"/>
      <c r="GUL121" s="21"/>
      <c r="GUM121" s="19"/>
      <c r="GUN121" s="20"/>
      <c r="GUO121" s="21"/>
      <c r="GUP121" s="185"/>
      <c r="GUQ121" s="21"/>
      <c r="GUR121" s="136"/>
      <c r="GUS121" s="19"/>
      <c r="GUT121" s="20"/>
      <c r="GUU121" s="21"/>
      <c r="GUV121" s="185"/>
      <c r="GUW121" s="21"/>
      <c r="GUX121" s="19"/>
      <c r="GUY121" s="20"/>
      <c r="GUZ121" s="21"/>
      <c r="GVA121" s="185"/>
      <c r="GVB121" s="21"/>
      <c r="GVC121" s="136"/>
      <c r="GVD121" s="19"/>
      <c r="GVE121" s="20"/>
      <c r="GVF121" s="21"/>
      <c r="GVG121" s="185"/>
      <c r="GVH121" s="21"/>
      <c r="GVI121" s="19"/>
      <c r="GVJ121" s="20"/>
      <c r="GVK121" s="21"/>
      <c r="GVL121" s="185"/>
      <c r="GVM121" s="21"/>
      <c r="GVN121" s="136"/>
      <c r="GVO121" s="19"/>
      <c r="GVP121" s="20"/>
      <c r="GVQ121" s="21"/>
      <c r="GVR121" s="185"/>
      <c r="GVS121" s="21"/>
      <c r="GVT121" s="19"/>
      <c r="GVU121" s="20"/>
      <c r="GVV121" s="21"/>
      <c r="GVW121" s="185"/>
      <c r="GVX121" s="21"/>
      <c r="GVY121" s="136"/>
      <c r="GVZ121" s="19"/>
      <c r="GWA121" s="20"/>
      <c r="GWB121" s="21"/>
      <c r="GWC121" s="185"/>
      <c r="GWD121" s="21"/>
      <c r="GWE121" s="19"/>
      <c r="GWF121" s="20"/>
      <c r="GWG121" s="21"/>
      <c r="GWH121" s="185"/>
      <c r="GWI121" s="21"/>
      <c r="GWJ121" s="136"/>
      <c r="GWK121" s="19"/>
      <c r="GWL121" s="20"/>
      <c r="GWM121" s="21"/>
      <c r="GWN121" s="185"/>
      <c r="GWO121" s="21"/>
      <c r="GWP121" s="19"/>
      <c r="GWQ121" s="20"/>
      <c r="GWR121" s="21"/>
      <c r="GWS121" s="185"/>
      <c r="GWT121" s="21"/>
      <c r="GWU121" s="136"/>
      <c r="GWV121" s="19"/>
      <c r="GWW121" s="20"/>
      <c r="GWX121" s="21"/>
      <c r="GWY121" s="185"/>
      <c r="GWZ121" s="21"/>
      <c r="GXA121" s="19"/>
      <c r="GXB121" s="20"/>
      <c r="GXC121" s="21"/>
      <c r="GXD121" s="185"/>
      <c r="GXE121" s="21"/>
      <c r="GXF121" s="136"/>
      <c r="GXG121" s="19"/>
      <c r="GXH121" s="20"/>
      <c r="GXI121" s="21"/>
      <c r="GXJ121" s="185"/>
      <c r="GXK121" s="21"/>
      <c r="GXL121" s="19"/>
      <c r="GXM121" s="20"/>
      <c r="GXN121" s="21"/>
      <c r="GXO121" s="185"/>
      <c r="GXP121" s="21"/>
      <c r="GXQ121" s="136"/>
      <c r="GXR121" s="19"/>
      <c r="GXS121" s="20"/>
      <c r="GXT121" s="21"/>
      <c r="GXU121" s="185"/>
      <c r="GXV121" s="21"/>
      <c r="GXW121" s="19"/>
      <c r="GXX121" s="20"/>
      <c r="GXY121" s="21"/>
      <c r="GXZ121" s="185"/>
      <c r="GYA121" s="21"/>
      <c r="GYB121" s="136"/>
      <c r="GYC121" s="19"/>
      <c r="GYD121" s="20"/>
      <c r="GYE121" s="21"/>
      <c r="GYF121" s="185"/>
      <c r="GYG121" s="21"/>
      <c r="GYH121" s="19"/>
      <c r="GYI121" s="20"/>
      <c r="GYJ121" s="21"/>
      <c r="GYK121" s="185"/>
      <c r="GYL121" s="21"/>
      <c r="GYM121" s="136"/>
      <c r="GYN121" s="19"/>
      <c r="GYO121" s="20"/>
      <c r="GYP121" s="21"/>
      <c r="GYQ121" s="185"/>
      <c r="GYR121" s="21"/>
      <c r="GYS121" s="19"/>
      <c r="GYT121" s="20"/>
      <c r="GYU121" s="21"/>
      <c r="GYV121" s="185"/>
      <c r="GYW121" s="21"/>
      <c r="GYX121" s="136"/>
      <c r="GYY121" s="19"/>
      <c r="GYZ121" s="20"/>
      <c r="GZA121" s="21"/>
      <c r="GZB121" s="185"/>
      <c r="GZC121" s="21"/>
      <c r="GZD121" s="19"/>
      <c r="GZE121" s="20"/>
      <c r="GZF121" s="21"/>
      <c r="GZG121" s="185"/>
      <c r="GZH121" s="21"/>
      <c r="GZI121" s="136"/>
      <c r="GZJ121" s="19"/>
      <c r="GZK121" s="20"/>
      <c r="GZL121" s="21"/>
      <c r="GZM121" s="185"/>
      <c r="GZN121" s="21"/>
      <c r="GZO121" s="19"/>
      <c r="GZP121" s="20"/>
      <c r="GZQ121" s="21"/>
      <c r="GZR121" s="185"/>
      <c r="GZS121" s="21"/>
      <c r="GZT121" s="136"/>
      <c r="GZU121" s="19"/>
      <c r="GZV121" s="20"/>
      <c r="GZW121" s="21"/>
      <c r="GZX121" s="185"/>
      <c r="GZY121" s="21"/>
      <c r="GZZ121" s="19"/>
      <c r="HAA121" s="20"/>
      <c r="HAB121" s="21"/>
      <c r="HAC121" s="185"/>
      <c r="HAD121" s="21"/>
      <c r="HAE121" s="136"/>
      <c r="HAF121" s="19"/>
      <c r="HAG121" s="20"/>
      <c r="HAH121" s="21"/>
      <c r="HAI121" s="185"/>
      <c r="HAJ121" s="21"/>
      <c r="HAK121" s="19"/>
      <c r="HAL121" s="20"/>
      <c r="HAM121" s="21"/>
      <c r="HAN121" s="185"/>
      <c r="HAO121" s="21"/>
      <c r="HAP121" s="136"/>
      <c r="HAQ121" s="19"/>
      <c r="HAR121" s="20"/>
      <c r="HAS121" s="21"/>
      <c r="HAT121" s="185"/>
      <c r="HAU121" s="21"/>
      <c r="HAV121" s="19"/>
      <c r="HAW121" s="20"/>
      <c r="HAX121" s="21"/>
      <c r="HAY121" s="185"/>
      <c r="HAZ121" s="21"/>
      <c r="HBA121" s="136"/>
      <c r="HBB121" s="19"/>
      <c r="HBC121" s="20"/>
      <c r="HBD121" s="21"/>
      <c r="HBE121" s="185"/>
      <c r="HBF121" s="21"/>
      <c r="HBG121" s="19"/>
      <c r="HBH121" s="20"/>
      <c r="HBI121" s="21"/>
      <c r="HBJ121" s="185"/>
      <c r="HBK121" s="21"/>
      <c r="HBL121" s="136"/>
      <c r="HBM121" s="19"/>
      <c r="HBN121" s="20"/>
      <c r="HBO121" s="21"/>
      <c r="HBP121" s="185"/>
      <c r="HBQ121" s="21"/>
      <c r="HBR121" s="19"/>
      <c r="HBS121" s="20"/>
      <c r="HBT121" s="21"/>
      <c r="HBU121" s="185"/>
      <c r="HBV121" s="21"/>
      <c r="HBW121" s="136"/>
      <c r="HBX121" s="19"/>
      <c r="HBY121" s="20"/>
      <c r="HBZ121" s="21"/>
      <c r="HCA121" s="185"/>
      <c r="HCB121" s="21"/>
      <c r="HCC121" s="19"/>
      <c r="HCD121" s="20"/>
      <c r="HCE121" s="21"/>
      <c r="HCF121" s="185"/>
      <c r="HCG121" s="21"/>
      <c r="HCH121" s="136"/>
      <c r="HCI121" s="19"/>
      <c r="HCJ121" s="20"/>
      <c r="HCK121" s="21"/>
      <c r="HCL121" s="185"/>
      <c r="HCM121" s="21"/>
      <c r="HCN121" s="19"/>
      <c r="HCO121" s="20"/>
      <c r="HCP121" s="21"/>
      <c r="HCQ121" s="185"/>
      <c r="HCR121" s="21"/>
      <c r="HCS121" s="136"/>
      <c r="HCT121" s="19"/>
      <c r="HCU121" s="20"/>
      <c r="HCV121" s="21"/>
      <c r="HCW121" s="185"/>
      <c r="HCX121" s="21"/>
      <c r="HCY121" s="19"/>
      <c r="HCZ121" s="20"/>
      <c r="HDA121" s="21"/>
      <c r="HDB121" s="185"/>
      <c r="HDC121" s="21"/>
      <c r="HDD121" s="136"/>
      <c r="HDE121" s="19"/>
      <c r="HDF121" s="20"/>
      <c r="HDG121" s="21"/>
      <c r="HDH121" s="185"/>
      <c r="HDI121" s="21"/>
      <c r="HDJ121" s="19"/>
      <c r="HDK121" s="20"/>
      <c r="HDL121" s="21"/>
      <c r="HDM121" s="185"/>
      <c r="HDN121" s="21"/>
      <c r="HDO121" s="136"/>
      <c r="HDP121" s="19"/>
      <c r="HDQ121" s="20"/>
      <c r="HDR121" s="21"/>
      <c r="HDS121" s="185"/>
      <c r="HDT121" s="21"/>
      <c r="HDU121" s="19"/>
      <c r="HDV121" s="20"/>
      <c r="HDW121" s="21"/>
      <c r="HDX121" s="185"/>
      <c r="HDY121" s="21"/>
      <c r="HDZ121" s="136"/>
      <c r="HEA121" s="19"/>
      <c r="HEB121" s="20"/>
      <c r="HEC121" s="21"/>
      <c r="HED121" s="185"/>
      <c r="HEE121" s="21"/>
      <c r="HEF121" s="19"/>
      <c r="HEG121" s="20"/>
      <c r="HEH121" s="21"/>
      <c r="HEI121" s="185"/>
      <c r="HEJ121" s="21"/>
      <c r="HEK121" s="136"/>
      <c r="HEL121" s="19"/>
      <c r="HEM121" s="20"/>
      <c r="HEN121" s="21"/>
      <c r="HEO121" s="185"/>
      <c r="HEP121" s="21"/>
      <c r="HEQ121" s="19"/>
      <c r="HER121" s="20"/>
      <c r="HES121" s="21"/>
      <c r="HET121" s="185"/>
      <c r="HEU121" s="21"/>
      <c r="HEV121" s="136"/>
      <c r="HEW121" s="19"/>
      <c r="HEX121" s="20"/>
      <c r="HEY121" s="21"/>
      <c r="HEZ121" s="185"/>
      <c r="HFA121" s="21"/>
      <c r="HFB121" s="19"/>
      <c r="HFC121" s="20"/>
      <c r="HFD121" s="21"/>
      <c r="HFE121" s="185"/>
      <c r="HFF121" s="21"/>
      <c r="HFG121" s="136"/>
      <c r="HFH121" s="19"/>
      <c r="HFI121" s="20"/>
      <c r="HFJ121" s="21"/>
      <c r="HFK121" s="185"/>
      <c r="HFL121" s="21"/>
      <c r="HFM121" s="19"/>
      <c r="HFN121" s="20"/>
      <c r="HFO121" s="21"/>
      <c r="HFP121" s="185"/>
      <c r="HFQ121" s="21"/>
      <c r="HFR121" s="136"/>
      <c r="HFS121" s="19"/>
      <c r="HFT121" s="20"/>
      <c r="HFU121" s="21"/>
      <c r="HFV121" s="185"/>
      <c r="HFW121" s="21"/>
      <c r="HFX121" s="19"/>
      <c r="HFY121" s="20"/>
      <c r="HFZ121" s="21"/>
      <c r="HGA121" s="185"/>
      <c r="HGB121" s="21"/>
      <c r="HGC121" s="136"/>
      <c r="HGD121" s="19"/>
      <c r="HGE121" s="20"/>
      <c r="HGF121" s="21"/>
      <c r="HGG121" s="185"/>
      <c r="HGH121" s="21"/>
      <c r="HGI121" s="19"/>
      <c r="HGJ121" s="20"/>
      <c r="HGK121" s="21"/>
      <c r="HGL121" s="185"/>
      <c r="HGM121" s="21"/>
      <c r="HGN121" s="136"/>
      <c r="HGO121" s="19"/>
      <c r="HGP121" s="20"/>
      <c r="HGQ121" s="21"/>
      <c r="HGR121" s="185"/>
      <c r="HGS121" s="21"/>
      <c r="HGT121" s="19"/>
      <c r="HGU121" s="20"/>
      <c r="HGV121" s="21"/>
      <c r="HGW121" s="185"/>
      <c r="HGX121" s="21"/>
      <c r="HGY121" s="136"/>
      <c r="HGZ121" s="19"/>
      <c r="HHA121" s="20"/>
      <c r="HHB121" s="21"/>
      <c r="HHC121" s="185"/>
      <c r="HHD121" s="21"/>
      <c r="HHE121" s="19"/>
      <c r="HHF121" s="20"/>
      <c r="HHG121" s="21"/>
      <c r="HHH121" s="185"/>
      <c r="HHI121" s="21"/>
      <c r="HHJ121" s="136"/>
      <c r="HHK121" s="19"/>
      <c r="HHL121" s="20"/>
      <c r="HHM121" s="21"/>
      <c r="HHN121" s="185"/>
      <c r="HHO121" s="21"/>
      <c r="HHP121" s="19"/>
      <c r="HHQ121" s="20"/>
      <c r="HHR121" s="21"/>
      <c r="HHS121" s="185"/>
      <c r="HHT121" s="21"/>
      <c r="HHU121" s="136"/>
      <c r="HHV121" s="19"/>
      <c r="HHW121" s="20"/>
      <c r="HHX121" s="21"/>
      <c r="HHY121" s="185"/>
      <c r="HHZ121" s="21"/>
      <c r="HIA121" s="19"/>
      <c r="HIB121" s="20"/>
      <c r="HIC121" s="21"/>
      <c r="HID121" s="185"/>
      <c r="HIE121" s="21"/>
      <c r="HIF121" s="136"/>
      <c r="HIG121" s="19"/>
      <c r="HIH121" s="20"/>
      <c r="HII121" s="21"/>
      <c r="HIJ121" s="185"/>
      <c r="HIK121" s="21"/>
      <c r="HIL121" s="19"/>
      <c r="HIM121" s="20"/>
      <c r="HIN121" s="21"/>
      <c r="HIO121" s="185"/>
      <c r="HIP121" s="21"/>
      <c r="HIQ121" s="136"/>
      <c r="HIR121" s="19"/>
      <c r="HIS121" s="20"/>
      <c r="HIT121" s="21"/>
      <c r="HIU121" s="185"/>
      <c r="HIV121" s="21"/>
      <c r="HIW121" s="19"/>
      <c r="HIX121" s="20"/>
      <c r="HIY121" s="21"/>
      <c r="HIZ121" s="185"/>
      <c r="HJA121" s="21"/>
      <c r="HJB121" s="136"/>
      <c r="HJC121" s="19"/>
      <c r="HJD121" s="20"/>
      <c r="HJE121" s="21"/>
      <c r="HJF121" s="185"/>
      <c r="HJG121" s="21"/>
      <c r="HJH121" s="19"/>
      <c r="HJI121" s="20"/>
      <c r="HJJ121" s="21"/>
      <c r="HJK121" s="185"/>
      <c r="HJL121" s="21"/>
      <c r="HJM121" s="136"/>
      <c r="HJN121" s="19"/>
      <c r="HJO121" s="20"/>
      <c r="HJP121" s="21"/>
      <c r="HJQ121" s="185"/>
      <c r="HJR121" s="21"/>
      <c r="HJS121" s="19"/>
      <c r="HJT121" s="20"/>
      <c r="HJU121" s="21"/>
      <c r="HJV121" s="185"/>
      <c r="HJW121" s="21"/>
      <c r="HJX121" s="136"/>
      <c r="HJY121" s="19"/>
      <c r="HJZ121" s="20"/>
      <c r="HKA121" s="21"/>
      <c r="HKB121" s="185"/>
      <c r="HKC121" s="21"/>
      <c r="HKD121" s="19"/>
      <c r="HKE121" s="20"/>
      <c r="HKF121" s="21"/>
      <c r="HKG121" s="185"/>
      <c r="HKH121" s="21"/>
      <c r="HKI121" s="136"/>
      <c r="HKJ121" s="19"/>
      <c r="HKK121" s="20"/>
      <c r="HKL121" s="21"/>
      <c r="HKM121" s="185"/>
      <c r="HKN121" s="21"/>
      <c r="HKO121" s="19"/>
      <c r="HKP121" s="20"/>
      <c r="HKQ121" s="21"/>
      <c r="HKR121" s="185"/>
      <c r="HKS121" s="21"/>
      <c r="HKT121" s="136"/>
      <c r="HKU121" s="19"/>
      <c r="HKV121" s="20"/>
      <c r="HKW121" s="21"/>
      <c r="HKX121" s="185"/>
      <c r="HKY121" s="21"/>
      <c r="HKZ121" s="19"/>
      <c r="HLA121" s="20"/>
      <c r="HLB121" s="21"/>
      <c r="HLC121" s="185"/>
      <c r="HLD121" s="21"/>
      <c r="HLE121" s="136"/>
      <c r="HLF121" s="19"/>
      <c r="HLG121" s="20"/>
      <c r="HLH121" s="21"/>
      <c r="HLI121" s="185"/>
      <c r="HLJ121" s="21"/>
      <c r="HLK121" s="19"/>
      <c r="HLL121" s="20"/>
      <c r="HLM121" s="21"/>
      <c r="HLN121" s="185"/>
      <c r="HLO121" s="21"/>
      <c r="HLP121" s="136"/>
      <c r="HLQ121" s="19"/>
      <c r="HLR121" s="20"/>
      <c r="HLS121" s="21"/>
      <c r="HLT121" s="185"/>
      <c r="HLU121" s="21"/>
      <c r="HLV121" s="19"/>
      <c r="HLW121" s="20"/>
      <c r="HLX121" s="21"/>
      <c r="HLY121" s="185"/>
      <c r="HLZ121" s="21"/>
      <c r="HMA121" s="136"/>
      <c r="HMB121" s="19"/>
      <c r="HMC121" s="20"/>
      <c r="HMD121" s="21"/>
      <c r="HME121" s="185"/>
      <c r="HMF121" s="21"/>
      <c r="HMG121" s="19"/>
      <c r="HMH121" s="20"/>
      <c r="HMI121" s="21"/>
      <c r="HMJ121" s="185"/>
      <c r="HMK121" s="21"/>
      <c r="HML121" s="136"/>
      <c r="HMM121" s="19"/>
      <c r="HMN121" s="20"/>
      <c r="HMO121" s="21"/>
      <c r="HMP121" s="185"/>
      <c r="HMQ121" s="21"/>
      <c r="HMR121" s="19"/>
      <c r="HMS121" s="20"/>
      <c r="HMT121" s="21"/>
      <c r="HMU121" s="185"/>
      <c r="HMV121" s="21"/>
      <c r="HMW121" s="136"/>
      <c r="HMX121" s="19"/>
      <c r="HMY121" s="20"/>
      <c r="HMZ121" s="21"/>
      <c r="HNA121" s="185"/>
      <c r="HNB121" s="21"/>
      <c r="HNC121" s="19"/>
      <c r="HND121" s="20"/>
      <c r="HNE121" s="21"/>
      <c r="HNF121" s="185"/>
      <c r="HNG121" s="21"/>
      <c r="HNH121" s="136"/>
      <c r="HNI121" s="19"/>
      <c r="HNJ121" s="20"/>
      <c r="HNK121" s="21"/>
      <c r="HNL121" s="185"/>
      <c r="HNM121" s="21"/>
      <c r="HNN121" s="19"/>
      <c r="HNO121" s="20"/>
      <c r="HNP121" s="21"/>
      <c r="HNQ121" s="185"/>
      <c r="HNR121" s="21"/>
      <c r="HNS121" s="136"/>
      <c r="HNT121" s="19"/>
      <c r="HNU121" s="20"/>
      <c r="HNV121" s="21"/>
      <c r="HNW121" s="185"/>
      <c r="HNX121" s="21"/>
      <c r="HNY121" s="19"/>
      <c r="HNZ121" s="20"/>
      <c r="HOA121" s="21"/>
      <c r="HOB121" s="185"/>
      <c r="HOC121" s="21"/>
      <c r="HOD121" s="136"/>
      <c r="HOE121" s="19"/>
      <c r="HOF121" s="20"/>
      <c r="HOG121" s="21"/>
      <c r="HOH121" s="185"/>
      <c r="HOI121" s="21"/>
      <c r="HOJ121" s="19"/>
      <c r="HOK121" s="20"/>
      <c r="HOL121" s="21"/>
      <c r="HOM121" s="185"/>
      <c r="HON121" s="21"/>
      <c r="HOO121" s="136"/>
      <c r="HOP121" s="19"/>
      <c r="HOQ121" s="20"/>
      <c r="HOR121" s="21"/>
      <c r="HOS121" s="185"/>
      <c r="HOT121" s="21"/>
      <c r="HOU121" s="19"/>
      <c r="HOV121" s="20"/>
      <c r="HOW121" s="21"/>
      <c r="HOX121" s="185"/>
      <c r="HOY121" s="21"/>
      <c r="HOZ121" s="136"/>
      <c r="HPA121" s="19"/>
      <c r="HPB121" s="20"/>
      <c r="HPC121" s="21"/>
      <c r="HPD121" s="185"/>
      <c r="HPE121" s="21"/>
      <c r="HPF121" s="19"/>
      <c r="HPG121" s="20"/>
      <c r="HPH121" s="21"/>
      <c r="HPI121" s="185"/>
      <c r="HPJ121" s="21"/>
      <c r="HPK121" s="136"/>
      <c r="HPL121" s="19"/>
      <c r="HPM121" s="20"/>
      <c r="HPN121" s="21"/>
      <c r="HPO121" s="185"/>
      <c r="HPP121" s="21"/>
      <c r="HPQ121" s="19"/>
      <c r="HPR121" s="20"/>
      <c r="HPS121" s="21"/>
      <c r="HPT121" s="185"/>
      <c r="HPU121" s="21"/>
      <c r="HPV121" s="136"/>
      <c r="HPW121" s="19"/>
      <c r="HPX121" s="20"/>
      <c r="HPY121" s="21"/>
      <c r="HPZ121" s="185"/>
      <c r="HQA121" s="21"/>
      <c r="HQB121" s="19"/>
      <c r="HQC121" s="20"/>
      <c r="HQD121" s="21"/>
      <c r="HQE121" s="185"/>
      <c r="HQF121" s="21"/>
      <c r="HQG121" s="136"/>
      <c r="HQH121" s="19"/>
      <c r="HQI121" s="20"/>
      <c r="HQJ121" s="21"/>
      <c r="HQK121" s="185"/>
      <c r="HQL121" s="21"/>
      <c r="HQM121" s="19"/>
      <c r="HQN121" s="20"/>
      <c r="HQO121" s="21"/>
      <c r="HQP121" s="185"/>
      <c r="HQQ121" s="21"/>
      <c r="HQR121" s="136"/>
      <c r="HQS121" s="19"/>
      <c r="HQT121" s="20"/>
      <c r="HQU121" s="21"/>
      <c r="HQV121" s="185"/>
      <c r="HQW121" s="21"/>
      <c r="HQX121" s="19"/>
      <c r="HQY121" s="20"/>
      <c r="HQZ121" s="21"/>
      <c r="HRA121" s="185"/>
      <c r="HRB121" s="21"/>
      <c r="HRC121" s="136"/>
      <c r="HRD121" s="19"/>
      <c r="HRE121" s="20"/>
      <c r="HRF121" s="21"/>
      <c r="HRG121" s="185"/>
      <c r="HRH121" s="21"/>
      <c r="HRI121" s="19"/>
      <c r="HRJ121" s="20"/>
      <c r="HRK121" s="21"/>
      <c r="HRL121" s="185"/>
      <c r="HRM121" s="21"/>
      <c r="HRN121" s="136"/>
      <c r="HRO121" s="19"/>
      <c r="HRP121" s="20"/>
      <c r="HRQ121" s="21"/>
      <c r="HRR121" s="185"/>
      <c r="HRS121" s="21"/>
      <c r="HRT121" s="19"/>
      <c r="HRU121" s="20"/>
      <c r="HRV121" s="21"/>
      <c r="HRW121" s="185"/>
      <c r="HRX121" s="21"/>
      <c r="HRY121" s="136"/>
      <c r="HRZ121" s="19"/>
      <c r="HSA121" s="20"/>
      <c r="HSB121" s="21"/>
      <c r="HSC121" s="185"/>
      <c r="HSD121" s="21"/>
      <c r="HSE121" s="19"/>
      <c r="HSF121" s="20"/>
      <c r="HSG121" s="21"/>
      <c r="HSH121" s="185"/>
      <c r="HSI121" s="21"/>
      <c r="HSJ121" s="136"/>
      <c r="HSK121" s="19"/>
      <c r="HSL121" s="20"/>
      <c r="HSM121" s="21"/>
      <c r="HSN121" s="185"/>
      <c r="HSO121" s="21"/>
      <c r="HSP121" s="19"/>
      <c r="HSQ121" s="20"/>
      <c r="HSR121" s="21"/>
      <c r="HSS121" s="185"/>
      <c r="HST121" s="21"/>
      <c r="HSU121" s="136"/>
      <c r="HSV121" s="19"/>
      <c r="HSW121" s="20"/>
      <c r="HSX121" s="21"/>
      <c r="HSY121" s="185"/>
      <c r="HSZ121" s="21"/>
      <c r="HTA121" s="19"/>
      <c r="HTB121" s="20"/>
      <c r="HTC121" s="21"/>
      <c r="HTD121" s="185"/>
      <c r="HTE121" s="21"/>
      <c r="HTF121" s="136"/>
      <c r="HTG121" s="19"/>
      <c r="HTH121" s="20"/>
      <c r="HTI121" s="21"/>
      <c r="HTJ121" s="185"/>
      <c r="HTK121" s="21"/>
      <c r="HTL121" s="19"/>
      <c r="HTM121" s="20"/>
      <c r="HTN121" s="21"/>
      <c r="HTO121" s="185"/>
      <c r="HTP121" s="21"/>
      <c r="HTQ121" s="136"/>
      <c r="HTR121" s="19"/>
      <c r="HTS121" s="20"/>
      <c r="HTT121" s="21"/>
      <c r="HTU121" s="185"/>
      <c r="HTV121" s="21"/>
      <c r="HTW121" s="19"/>
      <c r="HTX121" s="20"/>
      <c r="HTY121" s="21"/>
      <c r="HTZ121" s="185"/>
      <c r="HUA121" s="21"/>
      <c r="HUB121" s="136"/>
      <c r="HUC121" s="19"/>
      <c r="HUD121" s="20"/>
      <c r="HUE121" s="21"/>
      <c r="HUF121" s="185"/>
      <c r="HUG121" s="21"/>
      <c r="HUH121" s="19"/>
      <c r="HUI121" s="20"/>
      <c r="HUJ121" s="21"/>
      <c r="HUK121" s="185"/>
      <c r="HUL121" s="21"/>
      <c r="HUM121" s="136"/>
      <c r="HUN121" s="19"/>
      <c r="HUO121" s="20"/>
      <c r="HUP121" s="21"/>
      <c r="HUQ121" s="185"/>
      <c r="HUR121" s="21"/>
      <c r="HUS121" s="19"/>
      <c r="HUT121" s="20"/>
      <c r="HUU121" s="21"/>
      <c r="HUV121" s="185"/>
      <c r="HUW121" s="21"/>
      <c r="HUX121" s="136"/>
      <c r="HUY121" s="19"/>
      <c r="HUZ121" s="20"/>
      <c r="HVA121" s="21"/>
      <c r="HVB121" s="185"/>
      <c r="HVC121" s="21"/>
      <c r="HVD121" s="19"/>
      <c r="HVE121" s="20"/>
      <c r="HVF121" s="21"/>
      <c r="HVG121" s="185"/>
      <c r="HVH121" s="21"/>
      <c r="HVI121" s="136"/>
      <c r="HVJ121" s="19"/>
      <c r="HVK121" s="20"/>
      <c r="HVL121" s="21"/>
      <c r="HVM121" s="185"/>
      <c r="HVN121" s="21"/>
      <c r="HVO121" s="19"/>
      <c r="HVP121" s="20"/>
      <c r="HVQ121" s="21"/>
      <c r="HVR121" s="185"/>
      <c r="HVS121" s="21"/>
      <c r="HVT121" s="136"/>
      <c r="HVU121" s="19"/>
      <c r="HVV121" s="20"/>
      <c r="HVW121" s="21"/>
      <c r="HVX121" s="185"/>
      <c r="HVY121" s="21"/>
      <c r="HVZ121" s="19"/>
      <c r="HWA121" s="20"/>
      <c r="HWB121" s="21"/>
      <c r="HWC121" s="185"/>
      <c r="HWD121" s="21"/>
      <c r="HWE121" s="136"/>
      <c r="HWF121" s="19"/>
      <c r="HWG121" s="20"/>
      <c r="HWH121" s="21"/>
      <c r="HWI121" s="185"/>
      <c r="HWJ121" s="21"/>
      <c r="HWK121" s="19"/>
      <c r="HWL121" s="20"/>
      <c r="HWM121" s="21"/>
      <c r="HWN121" s="185"/>
      <c r="HWO121" s="21"/>
      <c r="HWP121" s="136"/>
      <c r="HWQ121" s="19"/>
      <c r="HWR121" s="20"/>
      <c r="HWS121" s="21"/>
      <c r="HWT121" s="185"/>
      <c r="HWU121" s="21"/>
      <c r="HWV121" s="19"/>
      <c r="HWW121" s="20"/>
      <c r="HWX121" s="21"/>
      <c r="HWY121" s="185"/>
      <c r="HWZ121" s="21"/>
      <c r="HXA121" s="136"/>
      <c r="HXB121" s="19"/>
      <c r="HXC121" s="20"/>
      <c r="HXD121" s="21"/>
      <c r="HXE121" s="185"/>
      <c r="HXF121" s="21"/>
      <c r="HXG121" s="19"/>
      <c r="HXH121" s="20"/>
      <c r="HXI121" s="21"/>
      <c r="HXJ121" s="185"/>
      <c r="HXK121" s="21"/>
      <c r="HXL121" s="136"/>
      <c r="HXM121" s="19"/>
      <c r="HXN121" s="20"/>
      <c r="HXO121" s="21"/>
      <c r="HXP121" s="185"/>
      <c r="HXQ121" s="21"/>
      <c r="HXR121" s="19"/>
      <c r="HXS121" s="20"/>
      <c r="HXT121" s="21"/>
      <c r="HXU121" s="185"/>
      <c r="HXV121" s="21"/>
      <c r="HXW121" s="136"/>
      <c r="HXX121" s="19"/>
      <c r="HXY121" s="20"/>
      <c r="HXZ121" s="21"/>
      <c r="HYA121" s="185"/>
      <c r="HYB121" s="21"/>
      <c r="HYC121" s="19"/>
      <c r="HYD121" s="20"/>
      <c r="HYE121" s="21"/>
      <c r="HYF121" s="185"/>
      <c r="HYG121" s="21"/>
      <c r="HYH121" s="136"/>
      <c r="HYI121" s="19"/>
      <c r="HYJ121" s="20"/>
      <c r="HYK121" s="21"/>
      <c r="HYL121" s="185"/>
      <c r="HYM121" s="21"/>
      <c r="HYN121" s="19"/>
      <c r="HYO121" s="20"/>
      <c r="HYP121" s="21"/>
      <c r="HYQ121" s="185"/>
      <c r="HYR121" s="21"/>
      <c r="HYS121" s="136"/>
      <c r="HYT121" s="19"/>
      <c r="HYU121" s="20"/>
      <c r="HYV121" s="21"/>
      <c r="HYW121" s="185"/>
      <c r="HYX121" s="21"/>
      <c r="HYY121" s="19"/>
      <c r="HYZ121" s="20"/>
      <c r="HZA121" s="21"/>
      <c r="HZB121" s="185"/>
      <c r="HZC121" s="21"/>
      <c r="HZD121" s="136"/>
      <c r="HZE121" s="19"/>
      <c r="HZF121" s="20"/>
      <c r="HZG121" s="21"/>
      <c r="HZH121" s="185"/>
      <c r="HZI121" s="21"/>
      <c r="HZJ121" s="19"/>
      <c r="HZK121" s="20"/>
      <c r="HZL121" s="21"/>
      <c r="HZM121" s="185"/>
      <c r="HZN121" s="21"/>
      <c r="HZO121" s="136"/>
      <c r="HZP121" s="19"/>
      <c r="HZQ121" s="20"/>
      <c r="HZR121" s="21"/>
      <c r="HZS121" s="185"/>
      <c r="HZT121" s="21"/>
      <c r="HZU121" s="19"/>
      <c r="HZV121" s="20"/>
      <c r="HZW121" s="21"/>
      <c r="HZX121" s="185"/>
      <c r="HZY121" s="21"/>
      <c r="HZZ121" s="136"/>
      <c r="IAA121" s="19"/>
      <c r="IAB121" s="20"/>
      <c r="IAC121" s="21"/>
      <c r="IAD121" s="185"/>
      <c r="IAE121" s="21"/>
      <c r="IAF121" s="19"/>
      <c r="IAG121" s="20"/>
      <c r="IAH121" s="21"/>
      <c r="IAI121" s="185"/>
      <c r="IAJ121" s="21"/>
      <c r="IAK121" s="136"/>
      <c r="IAL121" s="19"/>
      <c r="IAM121" s="20"/>
      <c r="IAN121" s="21"/>
      <c r="IAO121" s="185"/>
      <c r="IAP121" s="21"/>
      <c r="IAQ121" s="19"/>
      <c r="IAR121" s="20"/>
      <c r="IAS121" s="21"/>
      <c r="IAT121" s="185"/>
      <c r="IAU121" s="21"/>
      <c r="IAV121" s="136"/>
      <c r="IAW121" s="19"/>
      <c r="IAX121" s="20"/>
      <c r="IAY121" s="21"/>
      <c r="IAZ121" s="185"/>
      <c r="IBA121" s="21"/>
      <c r="IBB121" s="19"/>
      <c r="IBC121" s="20"/>
      <c r="IBD121" s="21"/>
      <c r="IBE121" s="185"/>
      <c r="IBF121" s="21"/>
      <c r="IBG121" s="136"/>
      <c r="IBH121" s="19"/>
      <c r="IBI121" s="20"/>
      <c r="IBJ121" s="21"/>
      <c r="IBK121" s="185"/>
      <c r="IBL121" s="21"/>
      <c r="IBM121" s="19"/>
      <c r="IBN121" s="20"/>
      <c r="IBO121" s="21"/>
      <c r="IBP121" s="185"/>
      <c r="IBQ121" s="21"/>
      <c r="IBR121" s="136"/>
      <c r="IBS121" s="19"/>
      <c r="IBT121" s="20"/>
      <c r="IBU121" s="21"/>
      <c r="IBV121" s="185"/>
      <c r="IBW121" s="21"/>
      <c r="IBX121" s="19"/>
      <c r="IBY121" s="20"/>
      <c r="IBZ121" s="21"/>
      <c r="ICA121" s="185"/>
      <c r="ICB121" s="21"/>
      <c r="ICC121" s="136"/>
      <c r="ICD121" s="19"/>
      <c r="ICE121" s="20"/>
      <c r="ICF121" s="21"/>
      <c r="ICG121" s="185"/>
      <c r="ICH121" s="21"/>
      <c r="ICI121" s="19"/>
      <c r="ICJ121" s="20"/>
      <c r="ICK121" s="21"/>
      <c r="ICL121" s="185"/>
      <c r="ICM121" s="21"/>
      <c r="ICN121" s="136"/>
      <c r="ICO121" s="19"/>
      <c r="ICP121" s="20"/>
      <c r="ICQ121" s="21"/>
      <c r="ICR121" s="185"/>
      <c r="ICS121" s="21"/>
      <c r="ICT121" s="19"/>
      <c r="ICU121" s="20"/>
      <c r="ICV121" s="21"/>
      <c r="ICW121" s="185"/>
      <c r="ICX121" s="21"/>
      <c r="ICY121" s="136"/>
      <c r="ICZ121" s="19"/>
      <c r="IDA121" s="20"/>
      <c r="IDB121" s="21"/>
      <c r="IDC121" s="185"/>
      <c r="IDD121" s="21"/>
      <c r="IDE121" s="19"/>
      <c r="IDF121" s="20"/>
      <c r="IDG121" s="21"/>
      <c r="IDH121" s="185"/>
      <c r="IDI121" s="21"/>
      <c r="IDJ121" s="136"/>
      <c r="IDK121" s="19"/>
      <c r="IDL121" s="20"/>
      <c r="IDM121" s="21"/>
      <c r="IDN121" s="185"/>
      <c r="IDO121" s="21"/>
      <c r="IDP121" s="19"/>
      <c r="IDQ121" s="20"/>
      <c r="IDR121" s="21"/>
      <c r="IDS121" s="185"/>
      <c r="IDT121" s="21"/>
      <c r="IDU121" s="136"/>
      <c r="IDV121" s="19"/>
      <c r="IDW121" s="20"/>
      <c r="IDX121" s="21"/>
      <c r="IDY121" s="185"/>
      <c r="IDZ121" s="21"/>
      <c r="IEA121" s="19"/>
      <c r="IEB121" s="20"/>
      <c r="IEC121" s="21"/>
      <c r="IED121" s="185"/>
      <c r="IEE121" s="21"/>
      <c r="IEF121" s="136"/>
      <c r="IEG121" s="19"/>
      <c r="IEH121" s="20"/>
      <c r="IEI121" s="21"/>
      <c r="IEJ121" s="185"/>
      <c r="IEK121" s="21"/>
      <c r="IEL121" s="19"/>
      <c r="IEM121" s="20"/>
      <c r="IEN121" s="21"/>
      <c r="IEO121" s="185"/>
      <c r="IEP121" s="21"/>
      <c r="IEQ121" s="136"/>
      <c r="IER121" s="19"/>
      <c r="IES121" s="20"/>
      <c r="IET121" s="21"/>
      <c r="IEU121" s="185"/>
      <c r="IEV121" s="21"/>
      <c r="IEW121" s="19"/>
      <c r="IEX121" s="20"/>
      <c r="IEY121" s="21"/>
      <c r="IEZ121" s="185"/>
      <c r="IFA121" s="21"/>
      <c r="IFB121" s="136"/>
      <c r="IFC121" s="19"/>
      <c r="IFD121" s="20"/>
      <c r="IFE121" s="21"/>
      <c r="IFF121" s="185"/>
      <c r="IFG121" s="21"/>
      <c r="IFH121" s="19"/>
      <c r="IFI121" s="20"/>
      <c r="IFJ121" s="21"/>
      <c r="IFK121" s="185"/>
      <c r="IFL121" s="21"/>
      <c r="IFM121" s="136"/>
      <c r="IFN121" s="19"/>
      <c r="IFO121" s="20"/>
      <c r="IFP121" s="21"/>
      <c r="IFQ121" s="185"/>
      <c r="IFR121" s="21"/>
      <c r="IFS121" s="19"/>
      <c r="IFT121" s="20"/>
      <c r="IFU121" s="21"/>
      <c r="IFV121" s="185"/>
      <c r="IFW121" s="21"/>
      <c r="IFX121" s="136"/>
      <c r="IFY121" s="19"/>
      <c r="IFZ121" s="20"/>
      <c r="IGA121" s="21"/>
      <c r="IGB121" s="185"/>
      <c r="IGC121" s="21"/>
      <c r="IGD121" s="19"/>
      <c r="IGE121" s="20"/>
      <c r="IGF121" s="21"/>
      <c r="IGG121" s="185"/>
      <c r="IGH121" s="21"/>
      <c r="IGI121" s="136"/>
      <c r="IGJ121" s="19"/>
      <c r="IGK121" s="20"/>
      <c r="IGL121" s="21"/>
      <c r="IGM121" s="185"/>
      <c r="IGN121" s="21"/>
      <c r="IGO121" s="19"/>
      <c r="IGP121" s="20"/>
      <c r="IGQ121" s="21"/>
      <c r="IGR121" s="185"/>
      <c r="IGS121" s="21"/>
      <c r="IGT121" s="136"/>
      <c r="IGU121" s="19"/>
      <c r="IGV121" s="20"/>
      <c r="IGW121" s="21"/>
      <c r="IGX121" s="185"/>
      <c r="IGY121" s="21"/>
      <c r="IGZ121" s="19"/>
      <c r="IHA121" s="20"/>
      <c r="IHB121" s="21"/>
      <c r="IHC121" s="185"/>
      <c r="IHD121" s="21"/>
      <c r="IHE121" s="136"/>
      <c r="IHF121" s="19"/>
      <c r="IHG121" s="20"/>
      <c r="IHH121" s="21"/>
      <c r="IHI121" s="185"/>
      <c r="IHJ121" s="21"/>
      <c r="IHK121" s="19"/>
      <c r="IHL121" s="20"/>
      <c r="IHM121" s="21"/>
      <c r="IHN121" s="185"/>
      <c r="IHO121" s="21"/>
      <c r="IHP121" s="136"/>
      <c r="IHQ121" s="19"/>
      <c r="IHR121" s="20"/>
      <c r="IHS121" s="21"/>
      <c r="IHT121" s="185"/>
      <c r="IHU121" s="21"/>
      <c r="IHV121" s="19"/>
      <c r="IHW121" s="20"/>
      <c r="IHX121" s="21"/>
      <c r="IHY121" s="185"/>
      <c r="IHZ121" s="21"/>
      <c r="IIA121" s="136"/>
      <c r="IIB121" s="19"/>
      <c r="IIC121" s="20"/>
      <c r="IID121" s="21"/>
      <c r="IIE121" s="185"/>
      <c r="IIF121" s="21"/>
      <c r="IIG121" s="19"/>
      <c r="IIH121" s="20"/>
      <c r="III121" s="21"/>
      <c r="IIJ121" s="185"/>
      <c r="IIK121" s="21"/>
      <c r="IIL121" s="136"/>
      <c r="IIM121" s="19"/>
      <c r="IIN121" s="20"/>
      <c r="IIO121" s="21"/>
      <c r="IIP121" s="185"/>
      <c r="IIQ121" s="21"/>
      <c r="IIR121" s="19"/>
      <c r="IIS121" s="20"/>
      <c r="IIT121" s="21"/>
      <c r="IIU121" s="185"/>
      <c r="IIV121" s="21"/>
      <c r="IIW121" s="136"/>
      <c r="IIX121" s="19"/>
      <c r="IIY121" s="20"/>
      <c r="IIZ121" s="21"/>
      <c r="IJA121" s="185"/>
      <c r="IJB121" s="21"/>
      <c r="IJC121" s="19"/>
      <c r="IJD121" s="20"/>
      <c r="IJE121" s="21"/>
      <c r="IJF121" s="185"/>
      <c r="IJG121" s="21"/>
      <c r="IJH121" s="136"/>
      <c r="IJI121" s="19"/>
      <c r="IJJ121" s="20"/>
      <c r="IJK121" s="21"/>
      <c r="IJL121" s="185"/>
      <c r="IJM121" s="21"/>
      <c r="IJN121" s="19"/>
      <c r="IJO121" s="20"/>
      <c r="IJP121" s="21"/>
      <c r="IJQ121" s="185"/>
      <c r="IJR121" s="21"/>
      <c r="IJS121" s="136"/>
      <c r="IJT121" s="19"/>
      <c r="IJU121" s="20"/>
      <c r="IJV121" s="21"/>
      <c r="IJW121" s="185"/>
      <c r="IJX121" s="21"/>
      <c r="IJY121" s="19"/>
      <c r="IJZ121" s="20"/>
      <c r="IKA121" s="21"/>
      <c r="IKB121" s="185"/>
      <c r="IKC121" s="21"/>
      <c r="IKD121" s="136"/>
      <c r="IKE121" s="19"/>
      <c r="IKF121" s="20"/>
      <c r="IKG121" s="21"/>
      <c r="IKH121" s="185"/>
      <c r="IKI121" s="21"/>
      <c r="IKJ121" s="19"/>
      <c r="IKK121" s="20"/>
      <c r="IKL121" s="21"/>
      <c r="IKM121" s="185"/>
      <c r="IKN121" s="21"/>
      <c r="IKO121" s="136"/>
      <c r="IKP121" s="19"/>
      <c r="IKQ121" s="20"/>
      <c r="IKR121" s="21"/>
      <c r="IKS121" s="185"/>
      <c r="IKT121" s="21"/>
      <c r="IKU121" s="19"/>
      <c r="IKV121" s="20"/>
      <c r="IKW121" s="21"/>
      <c r="IKX121" s="185"/>
      <c r="IKY121" s="21"/>
      <c r="IKZ121" s="136"/>
      <c r="ILA121" s="19"/>
      <c r="ILB121" s="20"/>
      <c r="ILC121" s="21"/>
      <c r="ILD121" s="185"/>
      <c r="ILE121" s="21"/>
      <c r="ILF121" s="19"/>
      <c r="ILG121" s="20"/>
      <c r="ILH121" s="21"/>
      <c r="ILI121" s="185"/>
      <c r="ILJ121" s="21"/>
      <c r="ILK121" s="136"/>
      <c r="ILL121" s="19"/>
      <c r="ILM121" s="20"/>
      <c r="ILN121" s="21"/>
      <c r="ILO121" s="185"/>
      <c r="ILP121" s="21"/>
      <c r="ILQ121" s="19"/>
      <c r="ILR121" s="20"/>
      <c r="ILS121" s="21"/>
      <c r="ILT121" s="185"/>
      <c r="ILU121" s="21"/>
      <c r="ILV121" s="136"/>
      <c r="ILW121" s="19"/>
      <c r="ILX121" s="20"/>
      <c r="ILY121" s="21"/>
      <c r="ILZ121" s="185"/>
      <c r="IMA121" s="21"/>
      <c r="IMB121" s="19"/>
      <c r="IMC121" s="20"/>
      <c r="IMD121" s="21"/>
      <c r="IME121" s="185"/>
      <c r="IMF121" s="21"/>
      <c r="IMG121" s="136"/>
      <c r="IMH121" s="19"/>
      <c r="IMI121" s="20"/>
      <c r="IMJ121" s="21"/>
      <c r="IMK121" s="185"/>
      <c r="IML121" s="21"/>
      <c r="IMM121" s="19"/>
      <c r="IMN121" s="20"/>
      <c r="IMO121" s="21"/>
      <c r="IMP121" s="185"/>
      <c r="IMQ121" s="21"/>
      <c r="IMR121" s="136"/>
      <c r="IMS121" s="19"/>
      <c r="IMT121" s="20"/>
      <c r="IMU121" s="21"/>
      <c r="IMV121" s="185"/>
      <c r="IMW121" s="21"/>
      <c r="IMX121" s="19"/>
      <c r="IMY121" s="20"/>
      <c r="IMZ121" s="21"/>
      <c r="INA121" s="185"/>
      <c r="INB121" s="21"/>
      <c r="INC121" s="136"/>
      <c r="IND121" s="19"/>
      <c r="INE121" s="20"/>
      <c r="INF121" s="21"/>
      <c r="ING121" s="185"/>
      <c r="INH121" s="21"/>
      <c r="INI121" s="19"/>
      <c r="INJ121" s="20"/>
      <c r="INK121" s="21"/>
      <c r="INL121" s="185"/>
      <c r="INM121" s="21"/>
      <c r="INN121" s="136"/>
      <c r="INO121" s="19"/>
      <c r="INP121" s="20"/>
      <c r="INQ121" s="21"/>
      <c r="INR121" s="185"/>
      <c r="INS121" s="21"/>
      <c r="INT121" s="19"/>
      <c r="INU121" s="20"/>
      <c r="INV121" s="21"/>
      <c r="INW121" s="185"/>
      <c r="INX121" s="21"/>
      <c r="INY121" s="136"/>
      <c r="INZ121" s="19"/>
      <c r="IOA121" s="20"/>
      <c r="IOB121" s="21"/>
      <c r="IOC121" s="185"/>
      <c r="IOD121" s="21"/>
      <c r="IOE121" s="19"/>
      <c r="IOF121" s="20"/>
      <c r="IOG121" s="21"/>
      <c r="IOH121" s="185"/>
      <c r="IOI121" s="21"/>
      <c r="IOJ121" s="136"/>
      <c r="IOK121" s="19"/>
      <c r="IOL121" s="20"/>
      <c r="IOM121" s="21"/>
      <c r="ION121" s="185"/>
      <c r="IOO121" s="21"/>
      <c r="IOP121" s="19"/>
      <c r="IOQ121" s="20"/>
      <c r="IOR121" s="21"/>
      <c r="IOS121" s="185"/>
      <c r="IOT121" s="21"/>
      <c r="IOU121" s="136"/>
      <c r="IOV121" s="19"/>
      <c r="IOW121" s="20"/>
      <c r="IOX121" s="21"/>
      <c r="IOY121" s="185"/>
      <c r="IOZ121" s="21"/>
      <c r="IPA121" s="19"/>
      <c r="IPB121" s="20"/>
      <c r="IPC121" s="21"/>
      <c r="IPD121" s="185"/>
      <c r="IPE121" s="21"/>
      <c r="IPF121" s="136"/>
      <c r="IPG121" s="19"/>
      <c r="IPH121" s="20"/>
      <c r="IPI121" s="21"/>
      <c r="IPJ121" s="185"/>
      <c r="IPK121" s="21"/>
      <c r="IPL121" s="19"/>
      <c r="IPM121" s="20"/>
      <c r="IPN121" s="21"/>
      <c r="IPO121" s="185"/>
      <c r="IPP121" s="21"/>
      <c r="IPQ121" s="136"/>
      <c r="IPR121" s="19"/>
      <c r="IPS121" s="20"/>
      <c r="IPT121" s="21"/>
      <c r="IPU121" s="185"/>
      <c r="IPV121" s="21"/>
      <c r="IPW121" s="19"/>
      <c r="IPX121" s="20"/>
      <c r="IPY121" s="21"/>
      <c r="IPZ121" s="185"/>
      <c r="IQA121" s="21"/>
      <c r="IQB121" s="136"/>
      <c r="IQC121" s="19"/>
      <c r="IQD121" s="20"/>
      <c r="IQE121" s="21"/>
      <c r="IQF121" s="185"/>
      <c r="IQG121" s="21"/>
      <c r="IQH121" s="19"/>
      <c r="IQI121" s="20"/>
      <c r="IQJ121" s="21"/>
      <c r="IQK121" s="185"/>
      <c r="IQL121" s="21"/>
      <c r="IQM121" s="136"/>
      <c r="IQN121" s="19"/>
      <c r="IQO121" s="20"/>
      <c r="IQP121" s="21"/>
      <c r="IQQ121" s="185"/>
      <c r="IQR121" s="21"/>
      <c r="IQS121" s="19"/>
      <c r="IQT121" s="20"/>
      <c r="IQU121" s="21"/>
      <c r="IQV121" s="185"/>
      <c r="IQW121" s="21"/>
      <c r="IQX121" s="136"/>
      <c r="IQY121" s="19"/>
      <c r="IQZ121" s="20"/>
      <c r="IRA121" s="21"/>
      <c r="IRB121" s="185"/>
      <c r="IRC121" s="21"/>
      <c r="IRD121" s="19"/>
      <c r="IRE121" s="20"/>
      <c r="IRF121" s="21"/>
      <c r="IRG121" s="185"/>
      <c r="IRH121" s="21"/>
      <c r="IRI121" s="136"/>
      <c r="IRJ121" s="19"/>
      <c r="IRK121" s="20"/>
      <c r="IRL121" s="21"/>
      <c r="IRM121" s="185"/>
      <c r="IRN121" s="21"/>
      <c r="IRO121" s="19"/>
      <c r="IRP121" s="20"/>
      <c r="IRQ121" s="21"/>
      <c r="IRR121" s="185"/>
      <c r="IRS121" s="21"/>
      <c r="IRT121" s="136"/>
      <c r="IRU121" s="19"/>
      <c r="IRV121" s="20"/>
      <c r="IRW121" s="21"/>
      <c r="IRX121" s="185"/>
      <c r="IRY121" s="21"/>
      <c r="IRZ121" s="19"/>
      <c r="ISA121" s="20"/>
      <c r="ISB121" s="21"/>
      <c r="ISC121" s="185"/>
      <c r="ISD121" s="21"/>
      <c r="ISE121" s="136"/>
      <c r="ISF121" s="19"/>
      <c r="ISG121" s="20"/>
      <c r="ISH121" s="21"/>
      <c r="ISI121" s="185"/>
      <c r="ISJ121" s="21"/>
      <c r="ISK121" s="19"/>
      <c r="ISL121" s="20"/>
      <c r="ISM121" s="21"/>
      <c r="ISN121" s="185"/>
      <c r="ISO121" s="21"/>
      <c r="ISP121" s="136"/>
      <c r="ISQ121" s="19"/>
      <c r="ISR121" s="20"/>
      <c r="ISS121" s="21"/>
      <c r="IST121" s="185"/>
      <c r="ISU121" s="21"/>
      <c r="ISV121" s="19"/>
      <c r="ISW121" s="20"/>
      <c r="ISX121" s="21"/>
      <c r="ISY121" s="185"/>
      <c r="ISZ121" s="21"/>
      <c r="ITA121" s="136"/>
      <c r="ITB121" s="19"/>
      <c r="ITC121" s="20"/>
      <c r="ITD121" s="21"/>
      <c r="ITE121" s="185"/>
      <c r="ITF121" s="21"/>
      <c r="ITG121" s="19"/>
      <c r="ITH121" s="20"/>
      <c r="ITI121" s="21"/>
      <c r="ITJ121" s="185"/>
      <c r="ITK121" s="21"/>
      <c r="ITL121" s="136"/>
      <c r="ITM121" s="19"/>
      <c r="ITN121" s="20"/>
      <c r="ITO121" s="21"/>
      <c r="ITP121" s="185"/>
      <c r="ITQ121" s="21"/>
      <c r="ITR121" s="19"/>
      <c r="ITS121" s="20"/>
      <c r="ITT121" s="21"/>
      <c r="ITU121" s="185"/>
      <c r="ITV121" s="21"/>
      <c r="ITW121" s="136"/>
      <c r="ITX121" s="19"/>
      <c r="ITY121" s="20"/>
      <c r="ITZ121" s="21"/>
      <c r="IUA121" s="185"/>
      <c r="IUB121" s="21"/>
      <c r="IUC121" s="19"/>
      <c r="IUD121" s="20"/>
      <c r="IUE121" s="21"/>
      <c r="IUF121" s="185"/>
      <c r="IUG121" s="21"/>
      <c r="IUH121" s="136"/>
      <c r="IUI121" s="19"/>
      <c r="IUJ121" s="20"/>
      <c r="IUK121" s="21"/>
      <c r="IUL121" s="185"/>
      <c r="IUM121" s="21"/>
      <c r="IUN121" s="19"/>
      <c r="IUO121" s="20"/>
      <c r="IUP121" s="21"/>
      <c r="IUQ121" s="185"/>
      <c r="IUR121" s="21"/>
      <c r="IUS121" s="136"/>
      <c r="IUT121" s="19"/>
      <c r="IUU121" s="20"/>
      <c r="IUV121" s="21"/>
      <c r="IUW121" s="185"/>
      <c r="IUX121" s="21"/>
      <c r="IUY121" s="19"/>
      <c r="IUZ121" s="20"/>
      <c r="IVA121" s="21"/>
      <c r="IVB121" s="185"/>
      <c r="IVC121" s="21"/>
      <c r="IVD121" s="136"/>
      <c r="IVE121" s="19"/>
      <c r="IVF121" s="20"/>
      <c r="IVG121" s="21"/>
      <c r="IVH121" s="185"/>
      <c r="IVI121" s="21"/>
      <c r="IVJ121" s="19"/>
      <c r="IVK121" s="20"/>
      <c r="IVL121" s="21"/>
      <c r="IVM121" s="185"/>
      <c r="IVN121" s="21"/>
      <c r="IVO121" s="136"/>
      <c r="IVP121" s="19"/>
      <c r="IVQ121" s="20"/>
      <c r="IVR121" s="21"/>
      <c r="IVS121" s="185"/>
      <c r="IVT121" s="21"/>
      <c r="IVU121" s="19"/>
      <c r="IVV121" s="20"/>
      <c r="IVW121" s="21"/>
      <c r="IVX121" s="185"/>
      <c r="IVY121" s="21"/>
      <c r="IVZ121" s="136"/>
      <c r="IWA121" s="19"/>
      <c r="IWB121" s="20"/>
      <c r="IWC121" s="21"/>
      <c r="IWD121" s="185"/>
      <c r="IWE121" s="21"/>
      <c r="IWF121" s="19"/>
      <c r="IWG121" s="20"/>
      <c r="IWH121" s="21"/>
      <c r="IWI121" s="185"/>
      <c r="IWJ121" s="21"/>
      <c r="IWK121" s="136"/>
      <c r="IWL121" s="19"/>
      <c r="IWM121" s="20"/>
      <c r="IWN121" s="21"/>
      <c r="IWO121" s="185"/>
      <c r="IWP121" s="21"/>
      <c r="IWQ121" s="19"/>
      <c r="IWR121" s="20"/>
      <c r="IWS121" s="21"/>
      <c r="IWT121" s="185"/>
      <c r="IWU121" s="21"/>
      <c r="IWV121" s="136"/>
      <c r="IWW121" s="19"/>
      <c r="IWX121" s="20"/>
      <c r="IWY121" s="21"/>
      <c r="IWZ121" s="185"/>
      <c r="IXA121" s="21"/>
      <c r="IXB121" s="19"/>
      <c r="IXC121" s="20"/>
      <c r="IXD121" s="21"/>
      <c r="IXE121" s="185"/>
      <c r="IXF121" s="21"/>
      <c r="IXG121" s="136"/>
      <c r="IXH121" s="19"/>
      <c r="IXI121" s="20"/>
      <c r="IXJ121" s="21"/>
      <c r="IXK121" s="185"/>
      <c r="IXL121" s="21"/>
      <c r="IXM121" s="19"/>
      <c r="IXN121" s="20"/>
      <c r="IXO121" s="21"/>
      <c r="IXP121" s="185"/>
      <c r="IXQ121" s="21"/>
      <c r="IXR121" s="136"/>
      <c r="IXS121" s="19"/>
      <c r="IXT121" s="20"/>
      <c r="IXU121" s="21"/>
      <c r="IXV121" s="185"/>
      <c r="IXW121" s="21"/>
      <c r="IXX121" s="19"/>
      <c r="IXY121" s="20"/>
      <c r="IXZ121" s="21"/>
      <c r="IYA121" s="185"/>
      <c r="IYB121" s="21"/>
      <c r="IYC121" s="136"/>
      <c r="IYD121" s="19"/>
      <c r="IYE121" s="20"/>
      <c r="IYF121" s="21"/>
      <c r="IYG121" s="185"/>
      <c r="IYH121" s="21"/>
      <c r="IYI121" s="19"/>
      <c r="IYJ121" s="20"/>
      <c r="IYK121" s="21"/>
      <c r="IYL121" s="185"/>
      <c r="IYM121" s="21"/>
      <c r="IYN121" s="136"/>
      <c r="IYO121" s="19"/>
      <c r="IYP121" s="20"/>
      <c r="IYQ121" s="21"/>
      <c r="IYR121" s="185"/>
      <c r="IYS121" s="21"/>
      <c r="IYT121" s="19"/>
      <c r="IYU121" s="20"/>
      <c r="IYV121" s="21"/>
      <c r="IYW121" s="185"/>
      <c r="IYX121" s="21"/>
      <c r="IYY121" s="136"/>
      <c r="IYZ121" s="19"/>
      <c r="IZA121" s="20"/>
      <c r="IZB121" s="21"/>
      <c r="IZC121" s="185"/>
      <c r="IZD121" s="21"/>
      <c r="IZE121" s="19"/>
      <c r="IZF121" s="20"/>
      <c r="IZG121" s="21"/>
      <c r="IZH121" s="185"/>
      <c r="IZI121" s="21"/>
      <c r="IZJ121" s="136"/>
      <c r="IZK121" s="19"/>
      <c r="IZL121" s="20"/>
      <c r="IZM121" s="21"/>
      <c r="IZN121" s="185"/>
      <c r="IZO121" s="21"/>
      <c r="IZP121" s="19"/>
      <c r="IZQ121" s="20"/>
      <c r="IZR121" s="21"/>
      <c r="IZS121" s="185"/>
      <c r="IZT121" s="21"/>
      <c r="IZU121" s="136"/>
      <c r="IZV121" s="19"/>
      <c r="IZW121" s="20"/>
      <c r="IZX121" s="21"/>
      <c r="IZY121" s="185"/>
      <c r="IZZ121" s="21"/>
      <c r="JAA121" s="19"/>
      <c r="JAB121" s="20"/>
      <c r="JAC121" s="21"/>
      <c r="JAD121" s="185"/>
      <c r="JAE121" s="21"/>
      <c r="JAF121" s="136"/>
      <c r="JAG121" s="19"/>
      <c r="JAH121" s="20"/>
      <c r="JAI121" s="21"/>
      <c r="JAJ121" s="185"/>
      <c r="JAK121" s="21"/>
      <c r="JAL121" s="19"/>
      <c r="JAM121" s="20"/>
      <c r="JAN121" s="21"/>
      <c r="JAO121" s="185"/>
      <c r="JAP121" s="21"/>
      <c r="JAQ121" s="136"/>
      <c r="JAR121" s="19"/>
      <c r="JAS121" s="20"/>
      <c r="JAT121" s="21"/>
      <c r="JAU121" s="185"/>
      <c r="JAV121" s="21"/>
      <c r="JAW121" s="19"/>
      <c r="JAX121" s="20"/>
      <c r="JAY121" s="21"/>
      <c r="JAZ121" s="185"/>
      <c r="JBA121" s="21"/>
      <c r="JBB121" s="136"/>
      <c r="JBC121" s="19"/>
      <c r="JBD121" s="20"/>
      <c r="JBE121" s="21"/>
      <c r="JBF121" s="185"/>
      <c r="JBG121" s="21"/>
      <c r="JBH121" s="19"/>
      <c r="JBI121" s="20"/>
      <c r="JBJ121" s="21"/>
      <c r="JBK121" s="185"/>
      <c r="JBL121" s="21"/>
      <c r="JBM121" s="136"/>
      <c r="JBN121" s="19"/>
      <c r="JBO121" s="20"/>
      <c r="JBP121" s="21"/>
      <c r="JBQ121" s="185"/>
      <c r="JBR121" s="21"/>
      <c r="JBS121" s="19"/>
      <c r="JBT121" s="20"/>
      <c r="JBU121" s="21"/>
      <c r="JBV121" s="185"/>
      <c r="JBW121" s="21"/>
      <c r="JBX121" s="136"/>
      <c r="JBY121" s="19"/>
      <c r="JBZ121" s="20"/>
      <c r="JCA121" s="21"/>
      <c r="JCB121" s="185"/>
      <c r="JCC121" s="21"/>
      <c r="JCD121" s="19"/>
      <c r="JCE121" s="20"/>
      <c r="JCF121" s="21"/>
      <c r="JCG121" s="185"/>
      <c r="JCH121" s="21"/>
      <c r="JCI121" s="136"/>
      <c r="JCJ121" s="19"/>
      <c r="JCK121" s="20"/>
      <c r="JCL121" s="21"/>
      <c r="JCM121" s="185"/>
      <c r="JCN121" s="21"/>
      <c r="JCO121" s="19"/>
      <c r="JCP121" s="20"/>
      <c r="JCQ121" s="21"/>
      <c r="JCR121" s="185"/>
      <c r="JCS121" s="21"/>
      <c r="JCT121" s="136"/>
      <c r="JCU121" s="19"/>
      <c r="JCV121" s="20"/>
      <c r="JCW121" s="21"/>
      <c r="JCX121" s="185"/>
      <c r="JCY121" s="21"/>
      <c r="JCZ121" s="19"/>
      <c r="JDA121" s="20"/>
      <c r="JDB121" s="21"/>
      <c r="JDC121" s="185"/>
      <c r="JDD121" s="21"/>
      <c r="JDE121" s="136"/>
      <c r="JDF121" s="19"/>
      <c r="JDG121" s="20"/>
      <c r="JDH121" s="21"/>
      <c r="JDI121" s="185"/>
      <c r="JDJ121" s="21"/>
      <c r="JDK121" s="19"/>
      <c r="JDL121" s="20"/>
      <c r="JDM121" s="21"/>
      <c r="JDN121" s="185"/>
      <c r="JDO121" s="21"/>
      <c r="JDP121" s="136"/>
      <c r="JDQ121" s="19"/>
      <c r="JDR121" s="20"/>
      <c r="JDS121" s="21"/>
      <c r="JDT121" s="185"/>
      <c r="JDU121" s="21"/>
      <c r="JDV121" s="19"/>
      <c r="JDW121" s="20"/>
      <c r="JDX121" s="21"/>
      <c r="JDY121" s="185"/>
      <c r="JDZ121" s="21"/>
      <c r="JEA121" s="136"/>
      <c r="JEB121" s="19"/>
      <c r="JEC121" s="20"/>
      <c r="JED121" s="21"/>
      <c r="JEE121" s="185"/>
      <c r="JEF121" s="21"/>
      <c r="JEG121" s="19"/>
      <c r="JEH121" s="20"/>
      <c r="JEI121" s="21"/>
      <c r="JEJ121" s="185"/>
      <c r="JEK121" s="21"/>
      <c r="JEL121" s="136"/>
      <c r="JEM121" s="19"/>
      <c r="JEN121" s="20"/>
      <c r="JEO121" s="21"/>
      <c r="JEP121" s="185"/>
      <c r="JEQ121" s="21"/>
      <c r="JER121" s="19"/>
      <c r="JES121" s="20"/>
      <c r="JET121" s="21"/>
      <c r="JEU121" s="185"/>
      <c r="JEV121" s="21"/>
      <c r="JEW121" s="136"/>
      <c r="JEX121" s="19"/>
      <c r="JEY121" s="20"/>
      <c r="JEZ121" s="21"/>
      <c r="JFA121" s="185"/>
      <c r="JFB121" s="21"/>
      <c r="JFC121" s="19"/>
      <c r="JFD121" s="20"/>
      <c r="JFE121" s="21"/>
      <c r="JFF121" s="185"/>
      <c r="JFG121" s="21"/>
      <c r="JFH121" s="136"/>
      <c r="JFI121" s="19"/>
      <c r="JFJ121" s="20"/>
      <c r="JFK121" s="21"/>
      <c r="JFL121" s="185"/>
      <c r="JFM121" s="21"/>
      <c r="JFN121" s="19"/>
      <c r="JFO121" s="20"/>
      <c r="JFP121" s="21"/>
      <c r="JFQ121" s="185"/>
      <c r="JFR121" s="21"/>
      <c r="JFS121" s="136"/>
      <c r="JFT121" s="19"/>
      <c r="JFU121" s="20"/>
      <c r="JFV121" s="21"/>
      <c r="JFW121" s="185"/>
      <c r="JFX121" s="21"/>
      <c r="JFY121" s="19"/>
      <c r="JFZ121" s="20"/>
      <c r="JGA121" s="21"/>
      <c r="JGB121" s="185"/>
      <c r="JGC121" s="21"/>
      <c r="JGD121" s="136"/>
      <c r="JGE121" s="19"/>
      <c r="JGF121" s="20"/>
      <c r="JGG121" s="21"/>
      <c r="JGH121" s="185"/>
      <c r="JGI121" s="21"/>
      <c r="JGJ121" s="19"/>
      <c r="JGK121" s="20"/>
      <c r="JGL121" s="21"/>
      <c r="JGM121" s="185"/>
      <c r="JGN121" s="21"/>
      <c r="JGO121" s="136"/>
      <c r="JGP121" s="19"/>
      <c r="JGQ121" s="20"/>
      <c r="JGR121" s="21"/>
      <c r="JGS121" s="185"/>
      <c r="JGT121" s="21"/>
      <c r="JGU121" s="19"/>
      <c r="JGV121" s="20"/>
      <c r="JGW121" s="21"/>
      <c r="JGX121" s="185"/>
      <c r="JGY121" s="21"/>
      <c r="JGZ121" s="136"/>
      <c r="JHA121" s="19"/>
      <c r="JHB121" s="20"/>
      <c r="JHC121" s="21"/>
      <c r="JHD121" s="185"/>
      <c r="JHE121" s="21"/>
      <c r="JHF121" s="19"/>
      <c r="JHG121" s="20"/>
      <c r="JHH121" s="21"/>
      <c r="JHI121" s="185"/>
      <c r="JHJ121" s="21"/>
      <c r="JHK121" s="136"/>
      <c r="JHL121" s="19"/>
      <c r="JHM121" s="20"/>
      <c r="JHN121" s="21"/>
      <c r="JHO121" s="185"/>
      <c r="JHP121" s="21"/>
      <c r="JHQ121" s="19"/>
      <c r="JHR121" s="20"/>
      <c r="JHS121" s="21"/>
      <c r="JHT121" s="185"/>
      <c r="JHU121" s="21"/>
      <c r="JHV121" s="136"/>
      <c r="JHW121" s="19"/>
      <c r="JHX121" s="20"/>
      <c r="JHY121" s="21"/>
      <c r="JHZ121" s="185"/>
      <c r="JIA121" s="21"/>
      <c r="JIB121" s="19"/>
      <c r="JIC121" s="20"/>
      <c r="JID121" s="21"/>
      <c r="JIE121" s="185"/>
      <c r="JIF121" s="21"/>
      <c r="JIG121" s="136"/>
      <c r="JIH121" s="19"/>
      <c r="JII121" s="20"/>
      <c r="JIJ121" s="21"/>
      <c r="JIK121" s="185"/>
      <c r="JIL121" s="21"/>
      <c r="JIM121" s="19"/>
      <c r="JIN121" s="20"/>
      <c r="JIO121" s="21"/>
      <c r="JIP121" s="185"/>
      <c r="JIQ121" s="21"/>
      <c r="JIR121" s="136"/>
      <c r="JIS121" s="19"/>
      <c r="JIT121" s="20"/>
      <c r="JIU121" s="21"/>
      <c r="JIV121" s="185"/>
      <c r="JIW121" s="21"/>
      <c r="JIX121" s="19"/>
      <c r="JIY121" s="20"/>
      <c r="JIZ121" s="21"/>
      <c r="JJA121" s="185"/>
      <c r="JJB121" s="21"/>
      <c r="JJC121" s="136"/>
      <c r="JJD121" s="19"/>
      <c r="JJE121" s="20"/>
      <c r="JJF121" s="21"/>
      <c r="JJG121" s="185"/>
      <c r="JJH121" s="21"/>
      <c r="JJI121" s="19"/>
      <c r="JJJ121" s="20"/>
      <c r="JJK121" s="21"/>
      <c r="JJL121" s="185"/>
      <c r="JJM121" s="21"/>
      <c r="JJN121" s="136"/>
      <c r="JJO121" s="19"/>
      <c r="JJP121" s="20"/>
      <c r="JJQ121" s="21"/>
      <c r="JJR121" s="185"/>
      <c r="JJS121" s="21"/>
      <c r="JJT121" s="19"/>
      <c r="JJU121" s="20"/>
      <c r="JJV121" s="21"/>
      <c r="JJW121" s="185"/>
      <c r="JJX121" s="21"/>
      <c r="JJY121" s="136"/>
      <c r="JJZ121" s="19"/>
      <c r="JKA121" s="20"/>
      <c r="JKB121" s="21"/>
      <c r="JKC121" s="185"/>
      <c r="JKD121" s="21"/>
      <c r="JKE121" s="19"/>
      <c r="JKF121" s="20"/>
      <c r="JKG121" s="21"/>
      <c r="JKH121" s="185"/>
      <c r="JKI121" s="21"/>
      <c r="JKJ121" s="136"/>
      <c r="JKK121" s="19"/>
      <c r="JKL121" s="20"/>
      <c r="JKM121" s="21"/>
      <c r="JKN121" s="185"/>
      <c r="JKO121" s="21"/>
      <c r="JKP121" s="19"/>
      <c r="JKQ121" s="20"/>
      <c r="JKR121" s="21"/>
      <c r="JKS121" s="185"/>
      <c r="JKT121" s="21"/>
      <c r="JKU121" s="136"/>
      <c r="JKV121" s="19"/>
      <c r="JKW121" s="20"/>
      <c r="JKX121" s="21"/>
      <c r="JKY121" s="185"/>
      <c r="JKZ121" s="21"/>
      <c r="JLA121" s="19"/>
      <c r="JLB121" s="20"/>
      <c r="JLC121" s="21"/>
      <c r="JLD121" s="185"/>
      <c r="JLE121" s="21"/>
      <c r="JLF121" s="136"/>
      <c r="JLG121" s="19"/>
      <c r="JLH121" s="20"/>
      <c r="JLI121" s="21"/>
      <c r="JLJ121" s="185"/>
      <c r="JLK121" s="21"/>
      <c r="JLL121" s="19"/>
      <c r="JLM121" s="20"/>
      <c r="JLN121" s="21"/>
      <c r="JLO121" s="185"/>
      <c r="JLP121" s="21"/>
      <c r="JLQ121" s="136"/>
      <c r="JLR121" s="19"/>
      <c r="JLS121" s="20"/>
      <c r="JLT121" s="21"/>
      <c r="JLU121" s="185"/>
      <c r="JLV121" s="21"/>
      <c r="JLW121" s="19"/>
      <c r="JLX121" s="20"/>
      <c r="JLY121" s="21"/>
      <c r="JLZ121" s="185"/>
      <c r="JMA121" s="21"/>
      <c r="JMB121" s="136"/>
      <c r="JMC121" s="19"/>
      <c r="JMD121" s="20"/>
      <c r="JME121" s="21"/>
      <c r="JMF121" s="185"/>
      <c r="JMG121" s="21"/>
      <c r="JMH121" s="19"/>
      <c r="JMI121" s="20"/>
      <c r="JMJ121" s="21"/>
      <c r="JMK121" s="185"/>
      <c r="JML121" s="21"/>
      <c r="JMM121" s="136"/>
      <c r="JMN121" s="19"/>
      <c r="JMO121" s="20"/>
      <c r="JMP121" s="21"/>
      <c r="JMQ121" s="185"/>
      <c r="JMR121" s="21"/>
      <c r="JMS121" s="19"/>
      <c r="JMT121" s="20"/>
      <c r="JMU121" s="21"/>
      <c r="JMV121" s="185"/>
      <c r="JMW121" s="21"/>
      <c r="JMX121" s="136"/>
      <c r="JMY121" s="19"/>
      <c r="JMZ121" s="20"/>
      <c r="JNA121" s="21"/>
      <c r="JNB121" s="185"/>
      <c r="JNC121" s="21"/>
      <c r="JND121" s="19"/>
      <c r="JNE121" s="20"/>
      <c r="JNF121" s="21"/>
      <c r="JNG121" s="185"/>
      <c r="JNH121" s="21"/>
      <c r="JNI121" s="136"/>
      <c r="JNJ121" s="19"/>
      <c r="JNK121" s="20"/>
      <c r="JNL121" s="21"/>
      <c r="JNM121" s="185"/>
      <c r="JNN121" s="21"/>
      <c r="JNO121" s="19"/>
      <c r="JNP121" s="20"/>
      <c r="JNQ121" s="21"/>
      <c r="JNR121" s="185"/>
      <c r="JNS121" s="21"/>
      <c r="JNT121" s="136"/>
      <c r="JNU121" s="19"/>
      <c r="JNV121" s="20"/>
      <c r="JNW121" s="21"/>
      <c r="JNX121" s="185"/>
      <c r="JNY121" s="21"/>
      <c r="JNZ121" s="19"/>
      <c r="JOA121" s="20"/>
      <c r="JOB121" s="21"/>
      <c r="JOC121" s="185"/>
      <c r="JOD121" s="21"/>
      <c r="JOE121" s="136"/>
      <c r="JOF121" s="19"/>
      <c r="JOG121" s="20"/>
      <c r="JOH121" s="21"/>
      <c r="JOI121" s="185"/>
      <c r="JOJ121" s="21"/>
      <c r="JOK121" s="19"/>
      <c r="JOL121" s="20"/>
      <c r="JOM121" s="21"/>
      <c r="JON121" s="185"/>
      <c r="JOO121" s="21"/>
      <c r="JOP121" s="136"/>
      <c r="JOQ121" s="19"/>
      <c r="JOR121" s="20"/>
      <c r="JOS121" s="21"/>
      <c r="JOT121" s="185"/>
      <c r="JOU121" s="21"/>
      <c r="JOV121" s="19"/>
      <c r="JOW121" s="20"/>
      <c r="JOX121" s="21"/>
      <c r="JOY121" s="185"/>
      <c r="JOZ121" s="21"/>
      <c r="JPA121" s="136"/>
      <c r="JPB121" s="19"/>
      <c r="JPC121" s="20"/>
      <c r="JPD121" s="21"/>
      <c r="JPE121" s="185"/>
      <c r="JPF121" s="21"/>
      <c r="JPG121" s="19"/>
      <c r="JPH121" s="20"/>
      <c r="JPI121" s="21"/>
      <c r="JPJ121" s="185"/>
      <c r="JPK121" s="21"/>
      <c r="JPL121" s="136"/>
      <c r="JPM121" s="19"/>
      <c r="JPN121" s="20"/>
      <c r="JPO121" s="21"/>
      <c r="JPP121" s="185"/>
      <c r="JPQ121" s="21"/>
      <c r="JPR121" s="19"/>
      <c r="JPS121" s="20"/>
      <c r="JPT121" s="21"/>
      <c r="JPU121" s="185"/>
      <c r="JPV121" s="21"/>
      <c r="JPW121" s="136"/>
      <c r="JPX121" s="19"/>
      <c r="JPY121" s="20"/>
      <c r="JPZ121" s="21"/>
      <c r="JQA121" s="185"/>
      <c r="JQB121" s="21"/>
      <c r="JQC121" s="19"/>
      <c r="JQD121" s="20"/>
      <c r="JQE121" s="21"/>
      <c r="JQF121" s="185"/>
      <c r="JQG121" s="21"/>
      <c r="JQH121" s="136"/>
      <c r="JQI121" s="19"/>
      <c r="JQJ121" s="20"/>
      <c r="JQK121" s="21"/>
      <c r="JQL121" s="185"/>
      <c r="JQM121" s="21"/>
      <c r="JQN121" s="19"/>
      <c r="JQO121" s="20"/>
      <c r="JQP121" s="21"/>
      <c r="JQQ121" s="185"/>
      <c r="JQR121" s="21"/>
      <c r="JQS121" s="136"/>
      <c r="JQT121" s="19"/>
      <c r="JQU121" s="20"/>
      <c r="JQV121" s="21"/>
      <c r="JQW121" s="185"/>
      <c r="JQX121" s="21"/>
      <c r="JQY121" s="19"/>
      <c r="JQZ121" s="20"/>
      <c r="JRA121" s="21"/>
      <c r="JRB121" s="185"/>
      <c r="JRC121" s="21"/>
      <c r="JRD121" s="136"/>
      <c r="JRE121" s="19"/>
      <c r="JRF121" s="20"/>
      <c r="JRG121" s="21"/>
      <c r="JRH121" s="185"/>
      <c r="JRI121" s="21"/>
      <c r="JRJ121" s="19"/>
      <c r="JRK121" s="20"/>
      <c r="JRL121" s="21"/>
      <c r="JRM121" s="185"/>
      <c r="JRN121" s="21"/>
      <c r="JRO121" s="136"/>
      <c r="JRP121" s="19"/>
      <c r="JRQ121" s="20"/>
      <c r="JRR121" s="21"/>
      <c r="JRS121" s="185"/>
      <c r="JRT121" s="21"/>
      <c r="JRU121" s="19"/>
      <c r="JRV121" s="20"/>
      <c r="JRW121" s="21"/>
      <c r="JRX121" s="185"/>
      <c r="JRY121" s="21"/>
      <c r="JRZ121" s="136"/>
      <c r="JSA121" s="19"/>
      <c r="JSB121" s="20"/>
      <c r="JSC121" s="21"/>
      <c r="JSD121" s="185"/>
      <c r="JSE121" s="21"/>
      <c r="JSF121" s="19"/>
      <c r="JSG121" s="20"/>
      <c r="JSH121" s="21"/>
      <c r="JSI121" s="185"/>
      <c r="JSJ121" s="21"/>
      <c r="JSK121" s="136"/>
      <c r="JSL121" s="19"/>
      <c r="JSM121" s="20"/>
      <c r="JSN121" s="21"/>
      <c r="JSO121" s="185"/>
      <c r="JSP121" s="21"/>
      <c r="JSQ121" s="19"/>
      <c r="JSR121" s="20"/>
      <c r="JSS121" s="21"/>
      <c r="JST121" s="185"/>
      <c r="JSU121" s="21"/>
      <c r="JSV121" s="136"/>
      <c r="JSW121" s="19"/>
      <c r="JSX121" s="20"/>
      <c r="JSY121" s="21"/>
      <c r="JSZ121" s="185"/>
      <c r="JTA121" s="21"/>
      <c r="JTB121" s="19"/>
      <c r="JTC121" s="20"/>
      <c r="JTD121" s="21"/>
      <c r="JTE121" s="185"/>
      <c r="JTF121" s="21"/>
      <c r="JTG121" s="136"/>
      <c r="JTH121" s="19"/>
      <c r="JTI121" s="20"/>
      <c r="JTJ121" s="21"/>
      <c r="JTK121" s="185"/>
      <c r="JTL121" s="21"/>
      <c r="JTM121" s="19"/>
      <c r="JTN121" s="20"/>
      <c r="JTO121" s="21"/>
      <c r="JTP121" s="185"/>
      <c r="JTQ121" s="21"/>
      <c r="JTR121" s="136"/>
      <c r="JTS121" s="19"/>
      <c r="JTT121" s="20"/>
      <c r="JTU121" s="21"/>
      <c r="JTV121" s="185"/>
      <c r="JTW121" s="21"/>
      <c r="JTX121" s="19"/>
      <c r="JTY121" s="20"/>
      <c r="JTZ121" s="21"/>
      <c r="JUA121" s="185"/>
      <c r="JUB121" s="21"/>
      <c r="JUC121" s="136"/>
      <c r="JUD121" s="19"/>
      <c r="JUE121" s="20"/>
      <c r="JUF121" s="21"/>
      <c r="JUG121" s="185"/>
      <c r="JUH121" s="21"/>
      <c r="JUI121" s="19"/>
      <c r="JUJ121" s="20"/>
      <c r="JUK121" s="21"/>
      <c r="JUL121" s="185"/>
      <c r="JUM121" s="21"/>
      <c r="JUN121" s="136"/>
      <c r="JUO121" s="19"/>
      <c r="JUP121" s="20"/>
      <c r="JUQ121" s="21"/>
      <c r="JUR121" s="185"/>
      <c r="JUS121" s="21"/>
      <c r="JUT121" s="19"/>
      <c r="JUU121" s="20"/>
      <c r="JUV121" s="21"/>
      <c r="JUW121" s="185"/>
      <c r="JUX121" s="21"/>
      <c r="JUY121" s="136"/>
      <c r="JUZ121" s="19"/>
      <c r="JVA121" s="20"/>
      <c r="JVB121" s="21"/>
      <c r="JVC121" s="185"/>
      <c r="JVD121" s="21"/>
      <c r="JVE121" s="19"/>
      <c r="JVF121" s="20"/>
      <c r="JVG121" s="21"/>
      <c r="JVH121" s="185"/>
      <c r="JVI121" s="21"/>
      <c r="JVJ121" s="136"/>
      <c r="JVK121" s="19"/>
      <c r="JVL121" s="20"/>
      <c r="JVM121" s="21"/>
      <c r="JVN121" s="185"/>
      <c r="JVO121" s="21"/>
      <c r="JVP121" s="19"/>
      <c r="JVQ121" s="20"/>
      <c r="JVR121" s="21"/>
      <c r="JVS121" s="185"/>
      <c r="JVT121" s="21"/>
      <c r="JVU121" s="136"/>
      <c r="JVV121" s="19"/>
      <c r="JVW121" s="20"/>
      <c r="JVX121" s="21"/>
      <c r="JVY121" s="185"/>
      <c r="JVZ121" s="21"/>
      <c r="JWA121" s="19"/>
      <c r="JWB121" s="20"/>
      <c r="JWC121" s="21"/>
      <c r="JWD121" s="185"/>
      <c r="JWE121" s="21"/>
      <c r="JWF121" s="136"/>
      <c r="JWG121" s="19"/>
      <c r="JWH121" s="20"/>
      <c r="JWI121" s="21"/>
      <c r="JWJ121" s="185"/>
      <c r="JWK121" s="21"/>
      <c r="JWL121" s="19"/>
      <c r="JWM121" s="20"/>
      <c r="JWN121" s="21"/>
      <c r="JWO121" s="185"/>
      <c r="JWP121" s="21"/>
      <c r="JWQ121" s="136"/>
      <c r="JWR121" s="19"/>
      <c r="JWS121" s="20"/>
      <c r="JWT121" s="21"/>
      <c r="JWU121" s="185"/>
      <c r="JWV121" s="21"/>
      <c r="JWW121" s="19"/>
      <c r="JWX121" s="20"/>
      <c r="JWY121" s="21"/>
      <c r="JWZ121" s="185"/>
      <c r="JXA121" s="21"/>
      <c r="JXB121" s="136"/>
      <c r="JXC121" s="19"/>
      <c r="JXD121" s="20"/>
      <c r="JXE121" s="21"/>
      <c r="JXF121" s="185"/>
      <c r="JXG121" s="21"/>
      <c r="JXH121" s="19"/>
      <c r="JXI121" s="20"/>
      <c r="JXJ121" s="21"/>
      <c r="JXK121" s="185"/>
      <c r="JXL121" s="21"/>
      <c r="JXM121" s="136"/>
      <c r="JXN121" s="19"/>
      <c r="JXO121" s="20"/>
      <c r="JXP121" s="21"/>
      <c r="JXQ121" s="185"/>
      <c r="JXR121" s="21"/>
      <c r="JXS121" s="19"/>
      <c r="JXT121" s="20"/>
      <c r="JXU121" s="21"/>
      <c r="JXV121" s="185"/>
      <c r="JXW121" s="21"/>
      <c r="JXX121" s="136"/>
      <c r="JXY121" s="19"/>
      <c r="JXZ121" s="20"/>
      <c r="JYA121" s="21"/>
      <c r="JYB121" s="185"/>
      <c r="JYC121" s="21"/>
      <c r="JYD121" s="19"/>
      <c r="JYE121" s="20"/>
      <c r="JYF121" s="21"/>
      <c r="JYG121" s="185"/>
      <c r="JYH121" s="21"/>
      <c r="JYI121" s="136"/>
      <c r="JYJ121" s="19"/>
      <c r="JYK121" s="20"/>
      <c r="JYL121" s="21"/>
      <c r="JYM121" s="185"/>
      <c r="JYN121" s="21"/>
      <c r="JYO121" s="19"/>
      <c r="JYP121" s="20"/>
      <c r="JYQ121" s="21"/>
      <c r="JYR121" s="185"/>
      <c r="JYS121" s="21"/>
      <c r="JYT121" s="136"/>
      <c r="JYU121" s="19"/>
      <c r="JYV121" s="20"/>
      <c r="JYW121" s="21"/>
      <c r="JYX121" s="185"/>
      <c r="JYY121" s="21"/>
      <c r="JYZ121" s="19"/>
      <c r="JZA121" s="20"/>
      <c r="JZB121" s="21"/>
      <c r="JZC121" s="185"/>
      <c r="JZD121" s="21"/>
      <c r="JZE121" s="136"/>
      <c r="JZF121" s="19"/>
      <c r="JZG121" s="20"/>
      <c r="JZH121" s="21"/>
      <c r="JZI121" s="185"/>
      <c r="JZJ121" s="21"/>
      <c r="JZK121" s="19"/>
      <c r="JZL121" s="20"/>
      <c r="JZM121" s="21"/>
      <c r="JZN121" s="185"/>
      <c r="JZO121" s="21"/>
      <c r="JZP121" s="136"/>
      <c r="JZQ121" s="19"/>
      <c r="JZR121" s="20"/>
      <c r="JZS121" s="21"/>
      <c r="JZT121" s="185"/>
      <c r="JZU121" s="21"/>
      <c r="JZV121" s="19"/>
      <c r="JZW121" s="20"/>
      <c r="JZX121" s="21"/>
      <c r="JZY121" s="185"/>
      <c r="JZZ121" s="21"/>
      <c r="KAA121" s="136"/>
      <c r="KAB121" s="19"/>
      <c r="KAC121" s="20"/>
      <c r="KAD121" s="21"/>
      <c r="KAE121" s="185"/>
      <c r="KAF121" s="21"/>
      <c r="KAG121" s="19"/>
      <c r="KAH121" s="20"/>
      <c r="KAI121" s="21"/>
      <c r="KAJ121" s="185"/>
      <c r="KAK121" s="21"/>
      <c r="KAL121" s="136"/>
      <c r="KAM121" s="19"/>
      <c r="KAN121" s="20"/>
      <c r="KAO121" s="21"/>
      <c r="KAP121" s="185"/>
      <c r="KAQ121" s="21"/>
      <c r="KAR121" s="19"/>
      <c r="KAS121" s="20"/>
      <c r="KAT121" s="21"/>
      <c r="KAU121" s="185"/>
      <c r="KAV121" s="21"/>
      <c r="KAW121" s="136"/>
      <c r="KAX121" s="19"/>
      <c r="KAY121" s="20"/>
      <c r="KAZ121" s="21"/>
      <c r="KBA121" s="185"/>
      <c r="KBB121" s="21"/>
      <c r="KBC121" s="19"/>
      <c r="KBD121" s="20"/>
      <c r="KBE121" s="21"/>
      <c r="KBF121" s="185"/>
      <c r="KBG121" s="21"/>
      <c r="KBH121" s="136"/>
      <c r="KBI121" s="19"/>
      <c r="KBJ121" s="20"/>
      <c r="KBK121" s="21"/>
      <c r="KBL121" s="185"/>
      <c r="KBM121" s="21"/>
      <c r="KBN121" s="19"/>
      <c r="KBO121" s="20"/>
      <c r="KBP121" s="21"/>
      <c r="KBQ121" s="185"/>
      <c r="KBR121" s="21"/>
      <c r="KBS121" s="136"/>
      <c r="KBT121" s="19"/>
      <c r="KBU121" s="20"/>
      <c r="KBV121" s="21"/>
      <c r="KBW121" s="185"/>
      <c r="KBX121" s="21"/>
      <c r="KBY121" s="19"/>
      <c r="KBZ121" s="20"/>
      <c r="KCA121" s="21"/>
      <c r="KCB121" s="185"/>
      <c r="KCC121" s="21"/>
      <c r="KCD121" s="136"/>
      <c r="KCE121" s="19"/>
      <c r="KCF121" s="20"/>
      <c r="KCG121" s="21"/>
      <c r="KCH121" s="185"/>
      <c r="KCI121" s="21"/>
      <c r="KCJ121" s="19"/>
      <c r="KCK121" s="20"/>
      <c r="KCL121" s="21"/>
      <c r="KCM121" s="185"/>
      <c r="KCN121" s="21"/>
      <c r="KCO121" s="136"/>
      <c r="KCP121" s="19"/>
      <c r="KCQ121" s="20"/>
      <c r="KCR121" s="21"/>
      <c r="KCS121" s="185"/>
      <c r="KCT121" s="21"/>
      <c r="KCU121" s="19"/>
      <c r="KCV121" s="20"/>
      <c r="KCW121" s="21"/>
      <c r="KCX121" s="185"/>
      <c r="KCY121" s="21"/>
      <c r="KCZ121" s="136"/>
      <c r="KDA121" s="19"/>
      <c r="KDB121" s="20"/>
      <c r="KDC121" s="21"/>
      <c r="KDD121" s="185"/>
      <c r="KDE121" s="21"/>
      <c r="KDF121" s="19"/>
      <c r="KDG121" s="20"/>
      <c r="KDH121" s="21"/>
      <c r="KDI121" s="185"/>
      <c r="KDJ121" s="21"/>
      <c r="KDK121" s="136"/>
      <c r="KDL121" s="19"/>
      <c r="KDM121" s="20"/>
      <c r="KDN121" s="21"/>
      <c r="KDO121" s="185"/>
      <c r="KDP121" s="21"/>
      <c r="KDQ121" s="19"/>
      <c r="KDR121" s="20"/>
      <c r="KDS121" s="21"/>
      <c r="KDT121" s="185"/>
      <c r="KDU121" s="21"/>
      <c r="KDV121" s="136"/>
      <c r="KDW121" s="19"/>
      <c r="KDX121" s="20"/>
      <c r="KDY121" s="21"/>
      <c r="KDZ121" s="185"/>
      <c r="KEA121" s="21"/>
      <c r="KEB121" s="19"/>
      <c r="KEC121" s="20"/>
      <c r="KED121" s="21"/>
      <c r="KEE121" s="185"/>
      <c r="KEF121" s="21"/>
      <c r="KEG121" s="136"/>
      <c r="KEH121" s="19"/>
      <c r="KEI121" s="20"/>
      <c r="KEJ121" s="21"/>
      <c r="KEK121" s="185"/>
      <c r="KEL121" s="21"/>
      <c r="KEM121" s="19"/>
      <c r="KEN121" s="20"/>
      <c r="KEO121" s="21"/>
      <c r="KEP121" s="185"/>
      <c r="KEQ121" s="21"/>
      <c r="KER121" s="136"/>
      <c r="KES121" s="19"/>
      <c r="KET121" s="20"/>
      <c r="KEU121" s="21"/>
      <c r="KEV121" s="185"/>
      <c r="KEW121" s="21"/>
      <c r="KEX121" s="19"/>
      <c r="KEY121" s="20"/>
      <c r="KEZ121" s="21"/>
      <c r="KFA121" s="185"/>
      <c r="KFB121" s="21"/>
      <c r="KFC121" s="136"/>
      <c r="KFD121" s="19"/>
      <c r="KFE121" s="20"/>
      <c r="KFF121" s="21"/>
      <c r="KFG121" s="185"/>
      <c r="KFH121" s="21"/>
      <c r="KFI121" s="19"/>
      <c r="KFJ121" s="20"/>
      <c r="KFK121" s="21"/>
      <c r="KFL121" s="185"/>
      <c r="KFM121" s="21"/>
      <c r="KFN121" s="136"/>
      <c r="KFO121" s="19"/>
      <c r="KFP121" s="20"/>
      <c r="KFQ121" s="21"/>
      <c r="KFR121" s="185"/>
      <c r="KFS121" s="21"/>
      <c r="KFT121" s="19"/>
      <c r="KFU121" s="20"/>
      <c r="KFV121" s="21"/>
      <c r="KFW121" s="185"/>
      <c r="KFX121" s="21"/>
      <c r="KFY121" s="136"/>
      <c r="KFZ121" s="19"/>
      <c r="KGA121" s="20"/>
      <c r="KGB121" s="21"/>
      <c r="KGC121" s="185"/>
      <c r="KGD121" s="21"/>
      <c r="KGE121" s="19"/>
      <c r="KGF121" s="20"/>
      <c r="KGG121" s="21"/>
      <c r="KGH121" s="185"/>
      <c r="KGI121" s="21"/>
      <c r="KGJ121" s="136"/>
      <c r="KGK121" s="19"/>
      <c r="KGL121" s="20"/>
      <c r="KGM121" s="21"/>
      <c r="KGN121" s="185"/>
      <c r="KGO121" s="21"/>
      <c r="KGP121" s="19"/>
      <c r="KGQ121" s="20"/>
      <c r="KGR121" s="21"/>
      <c r="KGS121" s="185"/>
      <c r="KGT121" s="21"/>
      <c r="KGU121" s="136"/>
      <c r="KGV121" s="19"/>
      <c r="KGW121" s="20"/>
      <c r="KGX121" s="21"/>
      <c r="KGY121" s="185"/>
      <c r="KGZ121" s="21"/>
      <c r="KHA121" s="19"/>
      <c r="KHB121" s="20"/>
      <c r="KHC121" s="21"/>
      <c r="KHD121" s="185"/>
      <c r="KHE121" s="21"/>
      <c r="KHF121" s="136"/>
      <c r="KHG121" s="19"/>
      <c r="KHH121" s="20"/>
      <c r="KHI121" s="21"/>
      <c r="KHJ121" s="185"/>
      <c r="KHK121" s="21"/>
      <c r="KHL121" s="19"/>
      <c r="KHM121" s="20"/>
      <c r="KHN121" s="21"/>
      <c r="KHO121" s="185"/>
      <c r="KHP121" s="21"/>
      <c r="KHQ121" s="136"/>
      <c r="KHR121" s="19"/>
      <c r="KHS121" s="20"/>
      <c r="KHT121" s="21"/>
      <c r="KHU121" s="185"/>
      <c r="KHV121" s="21"/>
      <c r="KHW121" s="19"/>
      <c r="KHX121" s="20"/>
      <c r="KHY121" s="21"/>
      <c r="KHZ121" s="185"/>
      <c r="KIA121" s="21"/>
      <c r="KIB121" s="136"/>
      <c r="KIC121" s="19"/>
      <c r="KID121" s="20"/>
      <c r="KIE121" s="21"/>
      <c r="KIF121" s="185"/>
      <c r="KIG121" s="21"/>
      <c r="KIH121" s="19"/>
      <c r="KII121" s="20"/>
      <c r="KIJ121" s="21"/>
      <c r="KIK121" s="185"/>
      <c r="KIL121" s="21"/>
      <c r="KIM121" s="136"/>
      <c r="KIN121" s="19"/>
      <c r="KIO121" s="20"/>
      <c r="KIP121" s="21"/>
      <c r="KIQ121" s="185"/>
      <c r="KIR121" s="21"/>
      <c r="KIS121" s="19"/>
      <c r="KIT121" s="20"/>
      <c r="KIU121" s="21"/>
      <c r="KIV121" s="185"/>
      <c r="KIW121" s="21"/>
      <c r="KIX121" s="136"/>
      <c r="KIY121" s="19"/>
      <c r="KIZ121" s="20"/>
      <c r="KJA121" s="21"/>
      <c r="KJB121" s="185"/>
      <c r="KJC121" s="21"/>
      <c r="KJD121" s="19"/>
      <c r="KJE121" s="20"/>
      <c r="KJF121" s="21"/>
      <c r="KJG121" s="185"/>
      <c r="KJH121" s="21"/>
      <c r="KJI121" s="136"/>
      <c r="KJJ121" s="19"/>
      <c r="KJK121" s="20"/>
      <c r="KJL121" s="21"/>
      <c r="KJM121" s="185"/>
      <c r="KJN121" s="21"/>
      <c r="KJO121" s="19"/>
      <c r="KJP121" s="20"/>
      <c r="KJQ121" s="21"/>
      <c r="KJR121" s="185"/>
      <c r="KJS121" s="21"/>
      <c r="KJT121" s="136"/>
      <c r="KJU121" s="19"/>
      <c r="KJV121" s="20"/>
      <c r="KJW121" s="21"/>
      <c r="KJX121" s="185"/>
      <c r="KJY121" s="21"/>
      <c r="KJZ121" s="19"/>
      <c r="KKA121" s="20"/>
      <c r="KKB121" s="21"/>
      <c r="KKC121" s="185"/>
      <c r="KKD121" s="21"/>
      <c r="KKE121" s="136"/>
      <c r="KKF121" s="19"/>
      <c r="KKG121" s="20"/>
      <c r="KKH121" s="21"/>
      <c r="KKI121" s="185"/>
      <c r="KKJ121" s="21"/>
      <c r="KKK121" s="19"/>
      <c r="KKL121" s="20"/>
      <c r="KKM121" s="21"/>
      <c r="KKN121" s="185"/>
      <c r="KKO121" s="21"/>
      <c r="KKP121" s="136"/>
      <c r="KKQ121" s="19"/>
      <c r="KKR121" s="20"/>
      <c r="KKS121" s="21"/>
      <c r="KKT121" s="185"/>
      <c r="KKU121" s="21"/>
      <c r="KKV121" s="19"/>
      <c r="KKW121" s="20"/>
      <c r="KKX121" s="21"/>
      <c r="KKY121" s="185"/>
      <c r="KKZ121" s="21"/>
      <c r="KLA121" s="136"/>
      <c r="KLB121" s="19"/>
      <c r="KLC121" s="20"/>
      <c r="KLD121" s="21"/>
      <c r="KLE121" s="185"/>
      <c r="KLF121" s="21"/>
      <c r="KLG121" s="19"/>
      <c r="KLH121" s="20"/>
      <c r="KLI121" s="21"/>
      <c r="KLJ121" s="185"/>
      <c r="KLK121" s="21"/>
      <c r="KLL121" s="136"/>
      <c r="KLM121" s="19"/>
      <c r="KLN121" s="20"/>
      <c r="KLO121" s="21"/>
      <c r="KLP121" s="185"/>
      <c r="KLQ121" s="21"/>
      <c r="KLR121" s="19"/>
      <c r="KLS121" s="20"/>
      <c r="KLT121" s="21"/>
      <c r="KLU121" s="185"/>
      <c r="KLV121" s="21"/>
      <c r="KLW121" s="136"/>
      <c r="KLX121" s="19"/>
      <c r="KLY121" s="20"/>
      <c r="KLZ121" s="21"/>
      <c r="KMA121" s="185"/>
      <c r="KMB121" s="21"/>
      <c r="KMC121" s="19"/>
      <c r="KMD121" s="20"/>
      <c r="KME121" s="21"/>
      <c r="KMF121" s="185"/>
      <c r="KMG121" s="21"/>
      <c r="KMH121" s="136"/>
      <c r="KMI121" s="19"/>
      <c r="KMJ121" s="20"/>
      <c r="KMK121" s="21"/>
      <c r="KML121" s="185"/>
      <c r="KMM121" s="21"/>
      <c r="KMN121" s="19"/>
      <c r="KMO121" s="20"/>
      <c r="KMP121" s="21"/>
      <c r="KMQ121" s="185"/>
      <c r="KMR121" s="21"/>
      <c r="KMS121" s="136"/>
      <c r="KMT121" s="19"/>
      <c r="KMU121" s="20"/>
      <c r="KMV121" s="21"/>
      <c r="KMW121" s="185"/>
      <c r="KMX121" s="21"/>
      <c r="KMY121" s="19"/>
      <c r="KMZ121" s="20"/>
      <c r="KNA121" s="21"/>
      <c r="KNB121" s="185"/>
      <c r="KNC121" s="21"/>
      <c r="KND121" s="136"/>
      <c r="KNE121" s="19"/>
      <c r="KNF121" s="20"/>
      <c r="KNG121" s="21"/>
      <c r="KNH121" s="185"/>
      <c r="KNI121" s="21"/>
      <c r="KNJ121" s="19"/>
      <c r="KNK121" s="20"/>
      <c r="KNL121" s="21"/>
      <c r="KNM121" s="185"/>
      <c r="KNN121" s="21"/>
      <c r="KNO121" s="136"/>
      <c r="KNP121" s="19"/>
      <c r="KNQ121" s="20"/>
      <c r="KNR121" s="21"/>
      <c r="KNS121" s="185"/>
      <c r="KNT121" s="21"/>
      <c r="KNU121" s="19"/>
      <c r="KNV121" s="20"/>
      <c r="KNW121" s="21"/>
      <c r="KNX121" s="185"/>
      <c r="KNY121" s="21"/>
      <c r="KNZ121" s="136"/>
      <c r="KOA121" s="19"/>
      <c r="KOB121" s="20"/>
      <c r="KOC121" s="21"/>
      <c r="KOD121" s="185"/>
      <c r="KOE121" s="21"/>
      <c r="KOF121" s="19"/>
      <c r="KOG121" s="20"/>
      <c r="KOH121" s="21"/>
      <c r="KOI121" s="185"/>
      <c r="KOJ121" s="21"/>
      <c r="KOK121" s="136"/>
      <c r="KOL121" s="19"/>
      <c r="KOM121" s="20"/>
      <c r="KON121" s="21"/>
      <c r="KOO121" s="185"/>
      <c r="KOP121" s="21"/>
      <c r="KOQ121" s="19"/>
      <c r="KOR121" s="20"/>
      <c r="KOS121" s="21"/>
      <c r="KOT121" s="185"/>
      <c r="KOU121" s="21"/>
      <c r="KOV121" s="136"/>
      <c r="KOW121" s="19"/>
      <c r="KOX121" s="20"/>
      <c r="KOY121" s="21"/>
      <c r="KOZ121" s="185"/>
      <c r="KPA121" s="21"/>
      <c r="KPB121" s="19"/>
      <c r="KPC121" s="20"/>
      <c r="KPD121" s="21"/>
      <c r="KPE121" s="185"/>
      <c r="KPF121" s="21"/>
      <c r="KPG121" s="136"/>
      <c r="KPH121" s="19"/>
      <c r="KPI121" s="20"/>
      <c r="KPJ121" s="21"/>
      <c r="KPK121" s="185"/>
      <c r="KPL121" s="21"/>
      <c r="KPM121" s="19"/>
      <c r="KPN121" s="20"/>
      <c r="KPO121" s="21"/>
      <c r="KPP121" s="185"/>
      <c r="KPQ121" s="21"/>
      <c r="KPR121" s="136"/>
      <c r="KPS121" s="19"/>
      <c r="KPT121" s="20"/>
      <c r="KPU121" s="21"/>
      <c r="KPV121" s="185"/>
      <c r="KPW121" s="21"/>
      <c r="KPX121" s="19"/>
      <c r="KPY121" s="20"/>
      <c r="KPZ121" s="21"/>
      <c r="KQA121" s="185"/>
      <c r="KQB121" s="21"/>
      <c r="KQC121" s="136"/>
      <c r="KQD121" s="19"/>
      <c r="KQE121" s="20"/>
      <c r="KQF121" s="21"/>
      <c r="KQG121" s="185"/>
      <c r="KQH121" s="21"/>
      <c r="KQI121" s="19"/>
      <c r="KQJ121" s="20"/>
      <c r="KQK121" s="21"/>
      <c r="KQL121" s="185"/>
      <c r="KQM121" s="21"/>
      <c r="KQN121" s="136"/>
      <c r="KQO121" s="19"/>
      <c r="KQP121" s="20"/>
      <c r="KQQ121" s="21"/>
      <c r="KQR121" s="185"/>
      <c r="KQS121" s="21"/>
      <c r="KQT121" s="19"/>
      <c r="KQU121" s="20"/>
      <c r="KQV121" s="21"/>
      <c r="KQW121" s="185"/>
      <c r="KQX121" s="21"/>
      <c r="KQY121" s="136"/>
      <c r="KQZ121" s="19"/>
      <c r="KRA121" s="20"/>
      <c r="KRB121" s="21"/>
      <c r="KRC121" s="185"/>
      <c r="KRD121" s="21"/>
      <c r="KRE121" s="19"/>
      <c r="KRF121" s="20"/>
      <c r="KRG121" s="21"/>
      <c r="KRH121" s="185"/>
      <c r="KRI121" s="21"/>
      <c r="KRJ121" s="136"/>
      <c r="KRK121" s="19"/>
      <c r="KRL121" s="20"/>
      <c r="KRM121" s="21"/>
      <c r="KRN121" s="185"/>
      <c r="KRO121" s="21"/>
      <c r="KRP121" s="19"/>
      <c r="KRQ121" s="20"/>
      <c r="KRR121" s="21"/>
      <c r="KRS121" s="185"/>
      <c r="KRT121" s="21"/>
      <c r="KRU121" s="136"/>
      <c r="KRV121" s="19"/>
      <c r="KRW121" s="20"/>
      <c r="KRX121" s="21"/>
      <c r="KRY121" s="185"/>
      <c r="KRZ121" s="21"/>
      <c r="KSA121" s="19"/>
      <c r="KSB121" s="20"/>
      <c r="KSC121" s="21"/>
      <c r="KSD121" s="185"/>
      <c r="KSE121" s="21"/>
      <c r="KSF121" s="136"/>
      <c r="KSG121" s="19"/>
      <c r="KSH121" s="20"/>
      <c r="KSI121" s="21"/>
      <c r="KSJ121" s="185"/>
      <c r="KSK121" s="21"/>
      <c r="KSL121" s="19"/>
      <c r="KSM121" s="20"/>
      <c r="KSN121" s="21"/>
      <c r="KSO121" s="185"/>
      <c r="KSP121" s="21"/>
      <c r="KSQ121" s="136"/>
      <c r="KSR121" s="19"/>
      <c r="KSS121" s="20"/>
      <c r="KST121" s="21"/>
      <c r="KSU121" s="185"/>
      <c r="KSV121" s="21"/>
      <c r="KSW121" s="19"/>
      <c r="KSX121" s="20"/>
      <c r="KSY121" s="21"/>
      <c r="KSZ121" s="185"/>
      <c r="KTA121" s="21"/>
      <c r="KTB121" s="136"/>
      <c r="KTC121" s="19"/>
      <c r="KTD121" s="20"/>
      <c r="KTE121" s="21"/>
      <c r="KTF121" s="185"/>
      <c r="KTG121" s="21"/>
      <c r="KTH121" s="19"/>
      <c r="KTI121" s="20"/>
      <c r="KTJ121" s="21"/>
      <c r="KTK121" s="185"/>
      <c r="KTL121" s="21"/>
      <c r="KTM121" s="136"/>
      <c r="KTN121" s="19"/>
      <c r="KTO121" s="20"/>
      <c r="KTP121" s="21"/>
      <c r="KTQ121" s="185"/>
      <c r="KTR121" s="21"/>
      <c r="KTS121" s="19"/>
      <c r="KTT121" s="20"/>
      <c r="KTU121" s="21"/>
      <c r="KTV121" s="185"/>
      <c r="KTW121" s="21"/>
      <c r="KTX121" s="136"/>
      <c r="KTY121" s="19"/>
      <c r="KTZ121" s="20"/>
      <c r="KUA121" s="21"/>
      <c r="KUB121" s="185"/>
      <c r="KUC121" s="21"/>
      <c r="KUD121" s="19"/>
      <c r="KUE121" s="20"/>
      <c r="KUF121" s="21"/>
      <c r="KUG121" s="185"/>
      <c r="KUH121" s="21"/>
      <c r="KUI121" s="136"/>
      <c r="KUJ121" s="19"/>
      <c r="KUK121" s="20"/>
      <c r="KUL121" s="21"/>
      <c r="KUM121" s="185"/>
      <c r="KUN121" s="21"/>
      <c r="KUO121" s="19"/>
      <c r="KUP121" s="20"/>
      <c r="KUQ121" s="21"/>
      <c r="KUR121" s="185"/>
      <c r="KUS121" s="21"/>
      <c r="KUT121" s="136"/>
      <c r="KUU121" s="19"/>
      <c r="KUV121" s="20"/>
      <c r="KUW121" s="21"/>
      <c r="KUX121" s="185"/>
      <c r="KUY121" s="21"/>
      <c r="KUZ121" s="19"/>
      <c r="KVA121" s="20"/>
      <c r="KVB121" s="21"/>
      <c r="KVC121" s="185"/>
      <c r="KVD121" s="21"/>
      <c r="KVE121" s="136"/>
      <c r="KVF121" s="19"/>
      <c r="KVG121" s="20"/>
      <c r="KVH121" s="21"/>
      <c r="KVI121" s="185"/>
      <c r="KVJ121" s="21"/>
      <c r="KVK121" s="19"/>
      <c r="KVL121" s="20"/>
      <c r="KVM121" s="21"/>
      <c r="KVN121" s="185"/>
      <c r="KVO121" s="21"/>
      <c r="KVP121" s="136"/>
      <c r="KVQ121" s="19"/>
      <c r="KVR121" s="20"/>
      <c r="KVS121" s="21"/>
      <c r="KVT121" s="185"/>
      <c r="KVU121" s="21"/>
      <c r="KVV121" s="19"/>
      <c r="KVW121" s="20"/>
      <c r="KVX121" s="21"/>
      <c r="KVY121" s="185"/>
      <c r="KVZ121" s="21"/>
      <c r="KWA121" s="136"/>
      <c r="KWB121" s="19"/>
      <c r="KWC121" s="20"/>
      <c r="KWD121" s="21"/>
      <c r="KWE121" s="185"/>
      <c r="KWF121" s="21"/>
      <c r="KWG121" s="19"/>
      <c r="KWH121" s="20"/>
      <c r="KWI121" s="21"/>
      <c r="KWJ121" s="185"/>
      <c r="KWK121" s="21"/>
      <c r="KWL121" s="136"/>
      <c r="KWM121" s="19"/>
      <c r="KWN121" s="20"/>
      <c r="KWO121" s="21"/>
      <c r="KWP121" s="185"/>
      <c r="KWQ121" s="21"/>
      <c r="KWR121" s="19"/>
      <c r="KWS121" s="20"/>
      <c r="KWT121" s="21"/>
      <c r="KWU121" s="185"/>
      <c r="KWV121" s="21"/>
      <c r="KWW121" s="136"/>
      <c r="KWX121" s="19"/>
      <c r="KWY121" s="20"/>
      <c r="KWZ121" s="21"/>
      <c r="KXA121" s="185"/>
      <c r="KXB121" s="21"/>
      <c r="KXC121" s="19"/>
      <c r="KXD121" s="20"/>
      <c r="KXE121" s="21"/>
      <c r="KXF121" s="185"/>
      <c r="KXG121" s="21"/>
      <c r="KXH121" s="136"/>
      <c r="KXI121" s="19"/>
      <c r="KXJ121" s="20"/>
      <c r="KXK121" s="21"/>
      <c r="KXL121" s="185"/>
      <c r="KXM121" s="21"/>
      <c r="KXN121" s="19"/>
      <c r="KXO121" s="20"/>
      <c r="KXP121" s="21"/>
      <c r="KXQ121" s="185"/>
      <c r="KXR121" s="21"/>
      <c r="KXS121" s="136"/>
      <c r="KXT121" s="19"/>
      <c r="KXU121" s="20"/>
      <c r="KXV121" s="21"/>
      <c r="KXW121" s="185"/>
      <c r="KXX121" s="21"/>
      <c r="KXY121" s="19"/>
      <c r="KXZ121" s="20"/>
      <c r="KYA121" s="21"/>
      <c r="KYB121" s="185"/>
      <c r="KYC121" s="21"/>
      <c r="KYD121" s="136"/>
      <c r="KYE121" s="19"/>
      <c r="KYF121" s="20"/>
      <c r="KYG121" s="21"/>
      <c r="KYH121" s="185"/>
      <c r="KYI121" s="21"/>
      <c r="KYJ121" s="19"/>
      <c r="KYK121" s="20"/>
      <c r="KYL121" s="21"/>
      <c r="KYM121" s="185"/>
      <c r="KYN121" s="21"/>
      <c r="KYO121" s="136"/>
      <c r="KYP121" s="19"/>
      <c r="KYQ121" s="20"/>
      <c r="KYR121" s="21"/>
      <c r="KYS121" s="185"/>
      <c r="KYT121" s="21"/>
      <c r="KYU121" s="19"/>
      <c r="KYV121" s="20"/>
      <c r="KYW121" s="21"/>
      <c r="KYX121" s="185"/>
      <c r="KYY121" s="21"/>
      <c r="KYZ121" s="136"/>
      <c r="KZA121" s="19"/>
      <c r="KZB121" s="20"/>
      <c r="KZC121" s="21"/>
      <c r="KZD121" s="185"/>
      <c r="KZE121" s="21"/>
      <c r="KZF121" s="19"/>
      <c r="KZG121" s="20"/>
      <c r="KZH121" s="21"/>
      <c r="KZI121" s="185"/>
      <c r="KZJ121" s="21"/>
      <c r="KZK121" s="136"/>
      <c r="KZL121" s="19"/>
      <c r="KZM121" s="20"/>
      <c r="KZN121" s="21"/>
      <c r="KZO121" s="185"/>
      <c r="KZP121" s="21"/>
      <c r="KZQ121" s="19"/>
      <c r="KZR121" s="20"/>
      <c r="KZS121" s="21"/>
      <c r="KZT121" s="185"/>
      <c r="KZU121" s="21"/>
      <c r="KZV121" s="136"/>
      <c r="KZW121" s="19"/>
      <c r="KZX121" s="20"/>
      <c r="KZY121" s="21"/>
      <c r="KZZ121" s="185"/>
      <c r="LAA121" s="21"/>
      <c r="LAB121" s="19"/>
      <c r="LAC121" s="20"/>
      <c r="LAD121" s="21"/>
      <c r="LAE121" s="185"/>
      <c r="LAF121" s="21"/>
      <c r="LAG121" s="136"/>
      <c r="LAH121" s="19"/>
      <c r="LAI121" s="20"/>
      <c r="LAJ121" s="21"/>
      <c r="LAK121" s="185"/>
      <c r="LAL121" s="21"/>
      <c r="LAM121" s="19"/>
      <c r="LAN121" s="20"/>
      <c r="LAO121" s="21"/>
      <c r="LAP121" s="185"/>
      <c r="LAQ121" s="21"/>
      <c r="LAR121" s="136"/>
      <c r="LAS121" s="19"/>
      <c r="LAT121" s="20"/>
      <c r="LAU121" s="21"/>
      <c r="LAV121" s="185"/>
      <c r="LAW121" s="21"/>
      <c r="LAX121" s="19"/>
      <c r="LAY121" s="20"/>
      <c r="LAZ121" s="21"/>
      <c r="LBA121" s="185"/>
      <c r="LBB121" s="21"/>
      <c r="LBC121" s="136"/>
      <c r="LBD121" s="19"/>
      <c r="LBE121" s="20"/>
      <c r="LBF121" s="21"/>
      <c r="LBG121" s="185"/>
      <c r="LBH121" s="21"/>
      <c r="LBI121" s="19"/>
      <c r="LBJ121" s="20"/>
      <c r="LBK121" s="21"/>
      <c r="LBL121" s="185"/>
      <c r="LBM121" s="21"/>
      <c r="LBN121" s="136"/>
      <c r="LBO121" s="19"/>
      <c r="LBP121" s="20"/>
      <c r="LBQ121" s="21"/>
      <c r="LBR121" s="185"/>
      <c r="LBS121" s="21"/>
      <c r="LBT121" s="19"/>
      <c r="LBU121" s="20"/>
      <c r="LBV121" s="21"/>
      <c r="LBW121" s="185"/>
      <c r="LBX121" s="21"/>
      <c r="LBY121" s="136"/>
      <c r="LBZ121" s="19"/>
      <c r="LCA121" s="20"/>
      <c r="LCB121" s="21"/>
      <c r="LCC121" s="185"/>
      <c r="LCD121" s="21"/>
      <c r="LCE121" s="19"/>
      <c r="LCF121" s="20"/>
      <c r="LCG121" s="21"/>
      <c r="LCH121" s="185"/>
      <c r="LCI121" s="21"/>
      <c r="LCJ121" s="136"/>
      <c r="LCK121" s="19"/>
      <c r="LCL121" s="20"/>
      <c r="LCM121" s="21"/>
      <c r="LCN121" s="185"/>
      <c r="LCO121" s="21"/>
      <c r="LCP121" s="19"/>
      <c r="LCQ121" s="20"/>
      <c r="LCR121" s="21"/>
      <c r="LCS121" s="185"/>
      <c r="LCT121" s="21"/>
      <c r="LCU121" s="136"/>
      <c r="LCV121" s="19"/>
      <c r="LCW121" s="20"/>
      <c r="LCX121" s="21"/>
      <c r="LCY121" s="185"/>
      <c r="LCZ121" s="21"/>
      <c r="LDA121" s="19"/>
      <c r="LDB121" s="20"/>
      <c r="LDC121" s="21"/>
      <c r="LDD121" s="185"/>
      <c r="LDE121" s="21"/>
      <c r="LDF121" s="136"/>
      <c r="LDG121" s="19"/>
      <c r="LDH121" s="20"/>
      <c r="LDI121" s="21"/>
      <c r="LDJ121" s="185"/>
      <c r="LDK121" s="21"/>
      <c r="LDL121" s="19"/>
      <c r="LDM121" s="20"/>
      <c r="LDN121" s="21"/>
      <c r="LDO121" s="185"/>
      <c r="LDP121" s="21"/>
      <c r="LDQ121" s="136"/>
      <c r="LDR121" s="19"/>
      <c r="LDS121" s="20"/>
      <c r="LDT121" s="21"/>
      <c r="LDU121" s="185"/>
      <c r="LDV121" s="21"/>
      <c r="LDW121" s="19"/>
      <c r="LDX121" s="20"/>
      <c r="LDY121" s="21"/>
      <c r="LDZ121" s="185"/>
      <c r="LEA121" s="21"/>
      <c r="LEB121" s="136"/>
      <c r="LEC121" s="19"/>
      <c r="LED121" s="20"/>
      <c r="LEE121" s="21"/>
      <c r="LEF121" s="185"/>
      <c r="LEG121" s="21"/>
      <c r="LEH121" s="19"/>
      <c r="LEI121" s="20"/>
      <c r="LEJ121" s="21"/>
      <c r="LEK121" s="185"/>
      <c r="LEL121" s="21"/>
      <c r="LEM121" s="136"/>
      <c r="LEN121" s="19"/>
      <c r="LEO121" s="20"/>
      <c r="LEP121" s="21"/>
      <c r="LEQ121" s="185"/>
      <c r="LER121" s="21"/>
      <c r="LES121" s="19"/>
      <c r="LET121" s="20"/>
      <c r="LEU121" s="21"/>
      <c r="LEV121" s="185"/>
      <c r="LEW121" s="21"/>
      <c r="LEX121" s="136"/>
      <c r="LEY121" s="19"/>
      <c r="LEZ121" s="20"/>
      <c r="LFA121" s="21"/>
      <c r="LFB121" s="185"/>
      <c r="LFC121" s="21"/>
      <c r="LFD121" s="19"/>
      <c r="LFE121" s="20"/>
      <c r="LFF121" s="21"/>
      <c r="LFG121" s="185"/>
      <c r="LFH121" s="21"/>
      <c r="LFI121" s="136"/>
      <c r="LFJ121" s="19"/>
      <c r="LFK121" s="20"/>
      <c r="LFL121" s="21"/>
      <c r="LFM121" s="185"/>
      <c r="LFN121" s="21"/>
      <c r="LFO121" s="19"/>
      <c r="LFP121" s="20"/>
      <c r="LFQ121" s="21"/>
      <c r="LFR121" s="185"/>
      <c r="LFS121" s="21"/>
      <c r="LFT121" s="136"/>
      <c r="LFU121" s="19"/>
      <c r="LFV121" s="20"/>
      <c r="LFW121" s="21"/>
      <c r="LFX121" s="185"/>
      <c r="LFY121" s="21"/>
      <c r="LFZ121" s="19"/>
      <c r="LGA121" s="20"/>
      <c r="LGB121" s="21"/>
      <c r="LGC121" s="185"/>
      <c r="LGD121" s="21"/>
      <c r="LGE121" s="136"/>
      <c r="LGF121" s="19"/>
      <c r="LGG121" s="20"/>
      <c r="LGH121" s="21"/>
      <c r="LGI121" s="185"/>
      <c r="LGJ121" s="21"/>
      <c r="LGK121" s="19"/>
      <c r="LGL121" s="20"/>
      <c r="LGM121" s="21"/>
      <c r="LGN121" s="185"/>
      <c r="LGO121" s="21"/>
      <c r="LGP121" s="136"/>
      <c r="LGQ121" s="19"/>
      <c r="LGR121" s="20"/>
      <c r="LGS121" s="21"/>
      <c r="LGT121" s="185"/>
      <c r="LGU121" s="21"/>
      <c r="LGV121" s="19"/>
      <c r="LGW121" s="20"/>
      <c r="LGX121" s="21"/>
      <c r="LGY121" s="185"/>
      <c r="LGZ121" s="21"/>
      <c r="LHA121" s="136"/>
      <c r="LHB121" s="19"/>
      <c r="LHC121" s="20"/>
      <c r="LHD121" s="21"/>
      <c r="LHE121" s="185"/>
      <c r="LHF121" s="21"/>
      <c r="LHG121" s="19"/>
      <c r="LHH121" s="20"/>
      <c r="LHI121" s="21"/>
      <c r="LHJ121" s="185"/>
      <c r="LHK121" s="21"/>
      <c r="LHL121" s="136"/>
      <c r="LHM121" s="19"/>
      <c r="LHN121" s="20"/>
      <c r="LHO121" s="21"/>
      <c r="LHP121" s="185"/>
      <c r="LHQ121" s="21"/>
      <c r="LHR121" s="19"/>
      <c r="LHS121" s="20"/>
      <c r="LHT121" s="21"/>
      <c r="LHU121" s="185"/>
      <c r="LHV121" s="21"/>
      <c r="LHW121" s="136"/>
      <c r="LHX121" s="19"/>
      <c r="LHY121" s="20"/>
      <c r="LHZ121" s="21"/>
      <c r="LIA121" s="185"/>
      <c r="LIB121" s="21"/>
      <c r="LIC121" s="19"/>
      <c r="LID121" s="20"/>
      <c r="LIE121" s="21"/>
      <c r="LIF121" s="185"/>
      <c r="LIG121" s="21"/>
      <c r="LIH121" s="136"/>
      <c r="LII121" s="19"/>
      <c r="LIJ121" s="20"/>
      <c r="LIK121" s="21"/>
      <c r="LIL121" s="185"/>
      <c r="LIM121" s="21"/>
      <c r="LIN121" s="19"/>
      <c r="LIO121" s="20"/>
      <c r="LIP121" s="21"/>
      <c r="LIQ121" s="185"/>
      <c r="LIR121" s="21"/>
      <c r="LIS121" s="136"/>
      <c r="LIT121" s="19"/>
      <c r="LIU121" s="20"/>
      <c r="LIV121" s="21"/>
      <c r="LIW121" s="185"/>
      <c r="LIX121" s="21"/>
      <c r="LIY121" s="19"/>
      <c r="LIZ121" s="20"/>
      <c r="LJA121" s="21"/>
      <c r="LJB121" s="185"/>
      <c r="LJC121" s="21"/>
      <c r="LJD121" s="136"/>
      <c r="LJE121" s="19"/>
      <c r="LJF121" s="20"/>
      <c r="LJG121" s="21"/>
      <c r="LJH121" s="185"/>
      <c r="LJI121" s="21"/>
      <c r="LJJ121" s="19"/>
      <c r="LJK121" s="20"/>
      <c r="LJL121" s="21"/>
      <c r="LJM121" s="185"/>
      <c r="LJN121" s="21"/>
      <c r="LJO121" s="136"/>
      <c r="LJP121" s="19"/>
      <c r="LJQ121" s="20"/>
      <c r="LJR121" s="21"/>
      <c r="LJS121" s="185"/>
      <c r="LJT121" s="21"/>
      <c r="LJU121" s="19"/>
      <c r="LJV121" s="20"/>
      <c r="LJW121" s="21"/>
      <c r="LJX121" s="185"/>
      <c r="LJY121" s="21"/>
      <c r="LJZ121" s="136"/>
      <c r="LKA121" s="19"/>
      <c r="LKB121" s="20"/>
      <c r="LKC121" s="21"/>
      <c r="LKD121" s="185"/>
      <c r="LKE121" s="21"/>
      <c r="LKF121" s="19"/>
      <c r="LKG121" s="20"/>
      <c r="LKH121" s="21"/>
      <c r="LKI121" s="185"/>
      <c r="LKJ121" s="21"/>
      <c r="LKK121" s="136"/>
      <c r="LKL121" s="19"/>
      <c r="LKM121" s="20"/>
      <c r="LKN121" s="21"/>
      <c r="LKO121" s="185"/>
      <c r="LKP121" s="21"/>
      <c r="LKQ121" s="19"/>
      <c r="LKR121" s="20"/>
      <c r="LKS121" s="21"/>
      <c r="LKT121" s="185"/>
      <c r="LKU121" s="21"/>
      <c r="LKV121" s="136"/>
      <c r="LKW121" s="19"/>
      <c r="LKX121" s="20"/>
      <c r="LKY121" s="21"/>
      <c r="LKZ121" s="185"/>
      <c r="LLA121" s="21"/>
      <c r="LLB121" s="19"/>
      <c r="LLC121" s="20"/>
      <c r="LLD121" s="21"/>
      <c r="LLE121" s="185"/>
      <c r="LLF121" s="21"/>
      <c r="LLG121" s="136"/>
      <c r="LLH121" s="19"/>
      <c r="LLI121" s="20"/>
      <c r="LLJ121" s="21"/>
      <c r="LLK121" s="185"/>
      <c r="LLL121" s="21"/>
      <c r="LLM121" s="19"/>
      <c r="LLN121" s="20"/>
      <c r="LLO121" s="21"/>
      <c r="LLP121" s="185"/>
      <c r="LLQ121" s="21"/>
      <c r="LLR121" s="136"/>
      <c r="LLS121" s="19"/>
      <c r="LLT121" s="20"/>
      <c r="LLU121" s="21"/>
      <c r="LLV121" s="185"/>
      <c r="LLW121" s="21"/>
      <c r="LLX121" s="19"/>
      <c r="LLY121" s="20"/>
      <c r="LLZ121" s="21"/>
      <c r="LMA121" s="185"/>
      <c r="LMB121" s="21"/>
      <c r="LMC121" s="136"/>
      <c r="LMD121" s="19"/>
      <c r="LME121" s="20"/>
      <c r="LMF121" s="21"/>
      <c r="LMG121" s="185"/>
      <c r="LMH121" s="21"/>
      <c r="LMI121" s="19"/>
      <c r="LMJ121" s="20"/>
      <c r="LMK121" s="21"/>
      <c r="LML121" s="185"/>
      <c r="LMM121" s="21"/>
      <c r="LMN121" s="136"/>
      <c r="LMO121" s="19"/>
      <c r="LMP121" s="20"/>
      <c r="LMQ121" s="21"/>
      <c r="LMR121" s="185"/>
      <c r="LMS121" s="21"/>
      <c r="LMT121" s="19"/>
      <c r="LMU121" s="20"/>
      <c r="LMV121" s="21"/>
      <c r="LMW121" s="185"/>
      <c r="LMX121" s="21"/>
      <c r="LMY121" s="136"/>
      <c r="LMZ121" s="19"/>
      <c r="LNA121" s="20"/>
      <c r="LNB121" s="21"/>
      <c r="LNC121" s="185"/>
      <c r="LND121" s="21"/>
      <c r="LNE121" s="19"/>
      <c r="LNF121" s="20"/>
      <c r="LNG121" s="21"/>
      <c r="LNH121" s="185"/>
      <c r="LNI121" s="21"/>
      <c r="LNJ121" s="136"/>
      <c r="LNK121" s="19"/>
      <c r="LNL121" s="20"/>
      <c r="LNM121" s="21"/>
      <c r="LNN121" s="185"/>
      <c r="LNO121" s="21"/>
      <c r="LNP121" s="19"/>
      <c r="LNQ121" s="20"/>
      <c r="LNR121" s="21"/>
      <c r="LNS121" s="185"/>
      <c r="LNT121" s="21"/>
      <c r="LNU121" s="136"/>
      <c r="LNV121" s="19"/>
      <c r="LNW121" s="20"/>
      <c r="LNX121" s="21"/>
      <c r="LNY121" s="185"/>
      <c r="LNZ121" s="21"/>
      <c r="LOA121" s="19"/>
      <c r="LOB121" s="20"/>
      <c r="LOC121" s="21"/>
      <c r="LOD121" s="185"/>
      <c r="LOE121" s="21"/>
      <c r="LOF121" s="136"/>
      <c r="LOG121" s="19"/>
      <c r="LOH121" s="20"/>
      <c r="LOI121" s="21"/>
      <c r="LOJ121" s="185"/>
      <c r="LOK121" s="21"/>
      <c r="LOL121" s="19"/>
      <c r="LOM121" s="20"/>
      <c r="LON121" s="21"/>
      <c r="LOO121" s="185"/>
      <c r="LOP121" s="21"/>
      <c r="LOQ121" s="136"/>
      <c r="LOR121" s="19"/>
      <c r="LOS121" s="20"/>
      <c r="LOT121" s="21"/>
      <c r="LOU121" s="185"/>
      <c r="LOV121" s="21"/>
      <c r="LOW121" s="19"/>
      <c r="LOX121" s="20"/>
      <c r="LOY121" s="21"/>
      <c r="LOZ121" s="185"/>
      <c r="LPA121" s="21"/>
      <c r="LPB121" s="136"/>
      <c r="LPC121" s="19"/>
      <c r="LPD121" s="20"/>
      <c r="LPE121" s="21"/>
      <c r="LPF121" s="185"/>
      <c r="LPG121" s="21"/>
      <c r="LPH121" s="19"/>
      <c r="LPI121" s="20"/>
      <c r="LPJ121" s="21"/>
      <c r="LPK121" s="185"/>
      <c r="LPL121" s="21"/>
      <c r="LPM121" s="136"/>
      <c r="LPN121" s="19"/>
      <c r="LPO121" s="20"/>
      <c r="LPP121" s="21"/>
      <c r="LPQ121" s="185"/>
      <c r="LPR121" s="21"/>
      <c r="LPS121" s="19"/>
      <c r="LPT121" s="20"/>
      <c r="LPU121" s="21"/>
      <c r="LPV121" s="185"/>
      <c r="LPW121" s="21"/>
      <c r="LPX121" s="136"/>
      <c r="LPY121" s="19"/>
      <c r="LPZ121" s="20"/>
      <c r="LQA121" s="21"/>
      <c r="LQB121" s="185"/>
      <c r="LQC121" s="21"/>
      <c r="LQD121" s="19"/>
      <c r="LQE121" s="20"/>
      <c r="LQF121" s="21"/>
      <c r="LQG121" s="185"/>
      <c r="LQH121" s="21"/>
      <c r="LQI121" s="136"/>
      <c r="LQJ121" s="19"/>
      <c r="LQK121" s="20"/>
      <c r="LQL121" s="21"/>
      <c r="LQM121" s="185"/>
      <c r="LQN121" s="21"/>
      <c r="LQO121" s="19"/>
      <c r="LQP121" s="20"/>
      <c r="LQQ121" s="21"/>
      <c r="LQR121" s="185"/>
      <c r="LQS121" s="21"/>
      <c r="LQT121" s="136"/>
      <c r="LQU121" s="19"/>
      <c r="LQV121" s="20"/>
      <c r="LQW121" s="21"/>
      <c r="LQX121" s="185"/>
      <c r="LQY121" s="21"/>
      <c r="LQZ121" s="19"/>
      <c r="LRA121" s="20"/>
      <c r="LRB121" s="21"/>
      <c r="LRC121" s="185"/>
      <c r="LRD121" s="21"/>
      <c r="LRE121" s="136"/>
      <c r="LRF121" s="19"/>
      <c r="LRG121" s="20"/>
      <c r="LRH121" s="21"/>
      <c r="LRI121" s="185"/>
      <c r="LRJ121" s="21"/>
      <c r="LRK121" s="19"/>
      <c r="LRL121" s="20"/>
      <c r="LRM121" s="21"/>
      <c r="LRN121" s="185"/>
      <c r="LRO121" s="21"/>
      <c r="LRP121" s="136"/>
      <c r="LRQ121" s="19"/>
      <c r="LRR121" s="20"/>
      <c r="LRS121" s="21"/>
      <c r="LRT121" s="185"/>
      <c r="LRU121" s="21"/>
      <c r="LRV121" s="19"/>
      <c r="LRW121" s="20"/>
      <c r="LRX121" s="21"/>
      <c r="LRY121" s="185"/>
      <c r="LRZ121" s="21"/>
      <c r="LSA121" s="136"/>
      <c r="LSB121" s="19"/>
      <c r="LSC121" s="20"/>
      <c r="LSD121" s="21"/>
      <c r="LSE121" s="185"/>
      <c r="LSF121" s="21"/>
      <c r="LSG121" s="19"/>
      <c r="LSH121" s="20"/>
      <c r="LSI121" s="21"/>
      <c r="LSJ121" s="185"/>
      <c r="LSK121" s="21"/>
      <c r="LSL121" s="136"/>
      <c r="LSM121" s="19"/>
      <c r="LSN121" s="20"/>
      <c r="LSO121" s="21"/>
      <c r="LSP121" s="185"/>
      <c r="LSQ121" s="21"/>
      <c r="LSR121" s="19"/>
      <c r="LSS121" s="20"/>
      <c r="LST121" s="21"/>
      <c r="LSU121" s="185"/>
      <c r="LSV121" s="21"/>
      <c r="LSW121" s="136"/>
      <c r="LSX121" s="19"/>
      <c r="LSY121" s="20"/>
      <c r="LSZ121" s="21"/>
      <c r="LTA121" s="185"/>
      <c r="LTB121" s="21"/>
      <c r="LTC121" s="19"/>
      <c r="LTD121" s="20"/>
      <c r="LTE121" s="21"/>
      <c r="LTF121" s="185"/>
      <c r="LTG121" s="21"/>
      <c r="LTH121" s="136"/>
      <c r="LTI121" s="19"/>
      <c r="LTJ121" s="20"/>
      <c r="LTK121" s="21"/>
      <c r="LTL121" s="185"/>
      <c r="LTM121" s="21"/>
      <c r="LTN121" s="19"/>
      <c r="LTO121" s="20"/>
      <c r="LTP121" s="21"/>
      <c r="LTQ121" s="185"/>
      <c r="LTR121" s="21"/>
      <c r="LTS121" s="136"/>
      <c r="LTT121" s="19"/>
      <c r="LTU121" s="20"/>
      <c r="LTV121" s="21"/>
      <c r="LTW121" s="185"/>
      <c r="LTX121" s="21"/>
      <c r="LTY121" s="19"/>
      <c r="LTZ121" s="20"/>
      <c r="LUA121" s="21"/>
      <c r="LUB121" s="185"/>
      <c r="LUC121" s="21"/>
      <c r="LUD121" s="136"/>
      <c r="LUE121" s="19"/>
      <c r="LUF121" s="20"/>
      <c r="LUG121" s="21"/>
      <c r="LUH121" s="185"/>
      <c r="LUI121" s="21"/>
      <c r="LUJ121" s="19"/>
      <c r="LUK121" s="20"/>
      <c r="LUL121" s="21"/>
      <c r="LUM121" s="185"/>
      <c r="LUN121" s="21"/>
      <c r="LUO121" s="136"/>
      <c r="LUP121" s="19"/>
      <c r="LUQ121" s="20"/>
      <c r="LUR121" s="21"/>
      <c r="LUS121" s="185"/>
      <c r="LUT121" s="21"/>
      <c r="LUU121" s="19"/>
      <c r="LUV121" s="20"/>
      <c r="LUW121" s="21"/>
      <c r="LUX121" s="185"/>
      <c r="LUY121" s="21"/>
      <c r="LUZ121" s="136"/>
      <c r="LVA121" s="19"/>
      <c r="LVB121" s="20"/>
      <c r="LVC121" s="21"/>
      <c r="LVD121" s="185"/>
      <c r="LVE121" s="21"/>
      <c r="LVF121" s="19"/>
      <c r="LVG121" s="20"/>
      <c r="LVH121" s="21"/>
      <c r="LVI121" s="185"/>
      <c r="LVJ121" s="21"/>
      <c r="LVK121" s="136"/>
      <c r="LVL121" s="19"/>
      <c r="LVM121" s="20"/>
      <c r="LVN121" s="21"/>
      <c r="LVO121" s="185"/>
      <c r="LVP121" s="21"/>
      <c r="LVQ121" s="19"/>
      <c r="LVR121" s="20"/>
      <c r="LVS121" s="21"/>
      <c r="LVT121" s="185"/>
      <c r="LVU121" s="21"/>
      <c r="LVV121" s="136"/>
      <c r="LVW121" s="19"/>
      <c r="LVX121" s="20"/>
      <c r="LVY121" s="21"/>
      <c r="LVZ121" s="185"/>
      <c r="LWA121" s="21"/>
      <c r="LWB121" s="19"/>
      <c r="LWC121" s="20"/>
      <c r="LWD121" s="21"/>
      <c r="LWE121" s="185"/>
      <c r="LWF121" s="21"/>
      <c r="LWG121" s="136"/>
      <c r="LWH121" s="19"/>
      <c r="LWI121" s="20"/>
      <c r="LWJ121" s="21"/>
      <c r="LWK121" s="185"/>
      <c r="LWL121" s="21"/>
      <c r="LWM121" s="19"/>
      <c r="LWN121" s="20"/>
      <c r="LWO121" s="21"/>
      <c r="LWP121" s="185"/>
      <c r="LWQ121" s="21"/>
      <c r="LWR121" s="136"/>
      <c r="LWS121" s="19"/>
      <c r="LWT121" s="20"/>
      <c r="LWU121" s="21"/>
      <c r="LWV121" s="185"/>
      <c r="LWW121" s="21"/>
      <c r="LWX121" s="19"/>
      <c r="LWY121" s="20"/>
      <c r="LWZ121" s="21"/>
      <c r="LXA121" s="185"/>
      <c r="LXB121" s="21"/>
      <c r="LXC121" s="136"/>
      <c r="LXD121" s="19"/>
      <c r="LXE121" s="20"/>
      <c r="LXF121" s="21"/>
      <c r="LXG121" s="185"/>
      <c r="LXH121" s="21"/>
      <c r="LXI121" s="19"/>
      <c r="LXJ121" s="20"/>
      <c r="LXK121" s="21"/>
      <c r="LXL121" s="185"/>
      <c r="LXM121" s="21"/>
      <c r="LXN121" s="136"/>
      <c r="LXO121" s="19"/>
      <c r="LXP121" s="20"/>
      <c r="LXQ121" s="21"/>
      <c r="LXR121" s="185"/>
      <c r="LXS121" s="21"/>
      <c r="LXT121" s="19"/>
      <c r="LXU121" s="20"/>
      <c r="LXV121" s="21"/>
      <c r="LXW121" s="185"/>
      <c r="LXX121" s="21"/>
      <c r="LXY121" s="136"/>
      <c r="LXZ121" s="19"/>
      <c r="LYA121" s="20"/>
      <c r="LYB121" s="21"/>
      <c r="LYC121" s="185"/>
      <c r="LYD121" s="21"/>
      <c r="LYE121" s="19"/>
      <c r="LYF121" s="20"/>
      <c r="LYG121" s="21"/>
      <c r="LYH121" s="185"/>
      <c r="LYI121" s="21"/>
      <c r="LYJ121" s="136"/>
      <c r="LYK121" s="19"/>
      <c r="LYL121" s="20"/>
      <c r="LYM121" s="21"/>
      <c r="LYN121" s="185"/>
      <c r="LYO121" s="21"/>
      <c r="LYP121" s="19"/>
      <c r="LYQ121" s="20"/>
      <c r="LYR121" s="21"/>
      <c r="LYS121" s="185"/>
      <c r="LYT121" s="21"/>
      <c r="LYU121" s="136"/>
      <c r="LYV121" s="19"/>
      <c r="LYW121" s="20"/>
      <c r="LYX121" s="21"/>
      <c r="LYY121" s="185"/>
      <c r="LYZ121" s="21"/>
      <c r="LZA121" s="19"/>
      <c r="LZB121" s="20"/>
      <c r="LZC121" s="21"/>
      <c r="LZD121" s="185"/>
      <c r="LZE121" s="21"/>
      <c r="LZF121" s="136"/>
      <c r="LZG121" s="19"/>
      <c r="LZH121" s="20"/>
      <c r="LZI121" s="21"/>
      <c r="LZJ121" s="185"/>
      <c r="LZK121" s="21"/>
      <c r="LZL121" s="19"/>
      <c r="LZM121" s="20"/>
      <c r="LZN121" s="21"/>
      <c r="LZO121" s="185"/>
      <c r="LZP121" s="21"/>
      <c r="LZQ121" s="136"/>
      <c r="LZR121" s="19"/>
      <c r="LZS121" s="20"/>
      <c r="LZT121" s="21"/>
      <c r="LZU121" s="185"/>
      <c r="LZV121" s="21"/>
      <c r="LZW121" s="19"/>
      <c r="LZX121" s="20"/>
      <c r="LZY121" s="21"/>
      <c r="LZZ121" s="185"/>
      <c r="MAA121" s="21"/>
      <c r="MAB121" s="136"/>
      <c r="MAC121" s="19"/>
      <c r="MAD121" s="20"/>
      <c r="MAE121" s="21"/>
      <c r="MAF121" s="185"/>
      <c r="MAG121" s="21"/>
      <c r="MAH121" s="19"/>
      <c r="MAI121" s="20"/>
      <c r="MAJ121" s="21"/>
      <c r="MAK121" s="185"/>
      <c r="MAL121" s="21"/>
      <c r="MAM121" s="136"/>
      <c r="MAN121" s="19"/>
      <c r="MAO121" s="20"/>
      <c r="MAP121" s="21"/>
      <c r="MAQ121" s="185"/>
      <c r="MAR121" s="21"/>
      <c r="MAS121" s="19"/>
      <c r="MAT121" s="20"/>
      <c r="MAU121" s="21"/>
      <c r="MAV121" s="185"/>
      <c r="MAW121" s="21"/>
      <c r="MAX121" s="136"/>
      <c r="MAY121" s="19"/>
      <c r="MAZ121" s="20"/>
      <c r="MBA121" s="21"/>
      <c r="MBB121" s="185"/>
      <c r="MBC121" s="21"/>
      <c r="MBD121" s="19"/>
      <c r="MBE121" s="20"/>
      <c r="MBF121" s="21"/>
      <c r="MBG121" s="185"/>
      <c r="MBH121" s="21"/>
      <c r="MBI121" s="136"/>
      <c r="MBJ121" s="19"/>
      <c r="MBK121" s="20"/>
      <c r="MBL121" s="21"/>
      <c r="MBM121" s="185"/>
      <c r="MBN121" s="21"/>
      <c r="MBO121" s="19"/>
      <c r="MBP121" s="20"/>
      <c r="MBQ121" s="21"/>
      <c r="MBR121" s="185"/>
      <c r="MBS121" s="21"/>
      <c r="MBT121" s="136"/>
      <c r="MBU121" s="19"/>
      <c r="MBV121" s="20"/>
      <c r="MBW121" s="21"/>
      <c r="MBX121" s="185"/>
      <c r="MBY121" s="21"/>
      <c r="MBZ121" s="19"/>
      <c r="MCA121" s="20"/>
      <c r="MCB121" s="21"/>
      <c r="MCC121" s="185"/>
      <c r="MCD121" s="21"/>
      <c r="MCE121" s="136"/>
      <c r="MCF121" s="19"/>
      <c r="MCG121" s="20"/>
      <c r="MCH121" s="21"/>
      <c r="MCI121" s="185"/>
      <c r="MCJ121" s="21"/>
      <c r="MCK121" s="19"/>
      <c r="MCL121" s="20"/>
      <c r="MCM121" s="21"/>
      <c r="MCN121" s="185"/>
      <c r="MCO121" s="21"/>
      <c r="MCP121" s="136"/>
      <c r="MCQ121" s="19"/>
      <c r="MCR121" s="20"/>
      <c r="MCS121" s="21"/>
      <c r="MCT121" s="185"/>
      <c r="MCU121" s="21"/>
      <c r="MCV121" s="19"/>
      <c r="MCW121" s="20"/>
      <c r="MCX121" s="21"/>
      <c r="MCY121" s="185"/>
      <c r="MCZ121" s="21"/>
      <c r="MDA121" s="136"/>
      <c r="MDB121" s="19"/>
      <c r="MDC121" s="20"/>
      <c r="MDD121" s="21"/>
      <c r="MDE121" s="185"/>
      <c r="MDF121" s="21"/>
      <c r="MDG121" s="19"/>
      <c r="MDH121" s="20"/>
      <c r="MDI121" s="21"/>
      <c r="MDJ121" s="185"/>
      <c r="MDK121" s="21"/>
      <c r="MDL121" s="136"/>
      <c r="MDM121" s="19"/>
      <c r="MDN121" s="20"/>
      <c r="MDO121" s="21"/>
      <c r="MDP121" s="185"/>
      <c r="MDQ121" s="21"/>
      <c r="MDR121" s="19"/>
      <c r="MDS121" s="20"/>
      <c r="MDT121" s="21"/>
      <c r="MDU121" s="185"/>
      <c r="MDV121" s="21"/>
      <c r="MDW121" s="136"/>
      <c r="MDX121" s="19"/>
      <c r="MDY121" s="20"/>
      <c r="MDZ121" s="21"/>
      <c r="MEA121" s="185"/>
      <c r="MEB121" s="21"/>
      <c r="MEC121" s="19"/>
      <c r="MED121" s="20"/>
      <c r="MEE121" s="21"/>
      <c r="MEF121" s="185"/>
      <c r="MEG121" s="21"/>
      <c r="MEH121" s="136"/>
      <c r="MEI121" s="19"/>
      <c r="MEJ121" s="20"/>
      <c r="MEK121" s="21"/>
      <c r="MEL121" s="185"/>
      <c r="MEM121" s="21"/>
      <c r="MEN121" s="19"/>
      <c r="MEO121" s="20"/>
      <c r="MEP121" s="21"/>
      <c r="MEQ121" s="185"/>
      <c r="MER121" s="21"/>
      <c r="MES121" s="136"/>
      <c r="MET121" s="19"/>
      <c r="MEU121" s="20"/>
      <c r="MEV121" s="21"/>
      <c r="MEW121" s="185"/>
      <c r="MEX121" s="21"/>
      <c r="MEY121" s="19"/>
      <c r="MEZ121" s="20"/>
      <c r="MFA121" s="21"/>
      <c r="MFB121" s="185"/>
      <c r="MFC121" s="21"/>
      <c r="MFD121" s="136"/>
      <c r="MFE121" s="19"/>
      <c r="MFF121" s="20"/>
      <c r="MFG121" s="21"/>
      <c r="MFH121" s="185"/>
      <c r="MFI121" s="21"/>
      <c r="MFJ121" s="19"/>
      <c r="MFK121" s="20"/>
      <c r="MFL121" s="21"/>
      <c r="MFM121" s="185"/>
      <c r="MFN121" s="21"/>
      <c r="MFO121" s="136"/>
      <c r="MFP121" s="19"/>
      <c r="MFQ121" s="20"/>
      <c r="MFR121" s="21"/>
      <c r="MFS121" s="185"/>
      <c r="MFT121" s="21"/>
      <c r="MFU121" s="19"/>
      <c r="MFV121" s="20"/>
      <c r="MFW121" s="21"/>
      <c r="MFX121" s="185"/>
      <c r="MFY121" s="21"/>
      <c r="MFZ121" s="136"/>
      <c r="MGA121" s="19"/>
      <c r="MGB121" s="20"/>
      <c r="MGC121" s="21"/>
      <c r="MGD121" s="185"/>
      <c r="MGE121" s="21"/>
      <c r="MGF121" s="19"/>
      <c r="MGG121" s="20"/>
      <c r="MGH121" s="21"/>
      <c r="MGI121" s="185"/>
      <c r="MGJ121" s="21"/>
      <c r="MGK121" s="136"/>
      <c r="MGL121" s="19"/>
      <c r="MGM121" s="20"/>
      <c r="MGN121" s="21"/>
      <c r="MGO121" s="185"/>
      <c r="MGP121" s="21"/>
      <c r="MGQ121" s="19"/>
      <c r="MGR121" s="20"/>
      <c r="MGS121" s="21"/>
      <c r="MGT121" s="185"/>
      <c r="MGU121" s="21"/>
      <c r="MGV121" s="136"/>
      <c r="MGW121" s="19"/>
      <c r="MGX121" s="20"/>
      <c r="MGY121" s="21"/>
      <c r="MGZ121" s="185"/>
      <c r="MHA121" s="21"/>
      <c r="MHB121" s="19"/>
      <c r="MHC121" s="20"/>
      <c r="MHD121" s="21"/>
      <c r="MHE121" s="185"/>
      <c r="MHF121" s="21"/>
      <c r="MHG121" s="136"/>
      <c r="MHH121" s="19"/>
      <c r="MHI121" s="20"/>
      <c r="MHJ121" s="21"/>
      <c r="MHK121" s="185"/>
      <c r="MHL121" s="21"/>
      <c r="MHM121" s="19"/>
      <c r="MHN121" s="20"/>
      <c r="MHO121" s="21"/>
      <c r="MHP121" s="185"/>
      <c r="MHQ121" s="21"/>
      <c r="MHR121" s="136"/>
      <c r="MHS121" s="19"/>
      <c r="MHT121" s="20"/>
      <c r="MHU121" s="21"/>
      <c r="MHV121" s="185"/>
      <c r="MHW121" s="21"/>
      <c r="MHX121" s="19"/>
      <c r="MHY121" s="20"/>
      <c r="MHZ121" s="21"/>
      <c r="MIA121" s="185"/>
      <c r="MIB121" s="21"/>
      <c r="MIC121" s="136"/>
      <c r="MID121" s="19"/>
      <c r="MIE121" s="20"/>
      <c r="MIF121" s="21"/>
      <c r="MIG121" s="185"/>
      <c r="MIH121" s="21"/>
      <c r="MII121" s="19"/>
      <c r="MIJ121" s="20"/>
      <c r="MIK121" s="21"/>
      <c r="MIL121" s="185"/>
      <c r="MIM121" s="21"/>
      <c r="MIN121" s="136"/>
      <c r="MIO121" s="19"/>
      <c r="MIP121" s="20"/>
      <c r="MIQ121" s="21"/>
      <c r="MIR121" s="185"/>
      <c r="MIS121" s="21"/>
      <c r="MIT121" s="19"/>
      <c r="MIU121" s="20"/>
      <c r="MIV121" s="21"/>
      <c r="MIW121" s="185"/>
      <c r="MIX121" s="21"/>
      <c r="MIY121" s="136"/>
      <c r="MIZ121" s="19"/>
      <c r="MJA121" s="20"/>
      <c r="MJB121" s="21"/>
      <c r="MJC121" s="185"/>
      <c r="MJD121" s="21"/>
      <c r="MJE121" s="19"/>
      <c r="MJF121" s="20"/>
      <c r="MJG121" s="21"/>
      <c r="MJH121" s="185"/>
      <c r="MJI121" s="21"/>
      <c r="MJJ121" s="136"/>
      <c r="MJK121" s="19"/>
      <c r="MJL121" s="20"/>
      <c r="MJM121" s="21"/>
      <c r="MJN121" s="185"/>
      <c r="MJO121" s="21"/>
      <c r="MJP121" s="19"/>
      <c r="MJQ121" s="20"/>
      <c r="MJR121" s="21"/>
      <c r="MJS121" s="185"/>
      <c r="MJT121" s="21"/>
      <c r="MJU121" s="136"/>
      <c r="MJV121" s="19"/>
      <c r="MJW121" s="20"/>
      <c r="MJX121" s="21"/>
      <c r="MJY121" s="185"/>
      <c r="MJZ121" s="21"/>
      <c r="MKA121" s="19"/>
      <c r="MKB121" s="20"/>
      <c r="MKC121" s="21"/>
      <c r="MKD121" s="185"/>
      <c r="MKE121" s="21"/>
      <c r="MKF121" s="136"/>
      <c r="MKG121" s="19"/>
      <c r="MKH121" s="20"/>
      <c r="MKI121" s="21"/>
      <c r="MKJ121" s="185"/>
      <c r="MKK121" s="21"/>
      <c r="MKL121" s="19"/>
      <c r="MKM121" s="20"/>
      <c r="MKN121" s="21"/>
      <c r="MKO121" s="185"/>
      <c r="MKP121" s="21"/>
      <c r="MKQ121" s="136"/>
      <c r="MKR121" s="19"/>
      <c r="MKS121" s="20"/>
      <c r="MKT121" s="21"/>
      <c r="MKU121" s="185"/>
      <c r="MKV121" s="21"/>
      <c r="MKW121" s="19"/>
      <c r="MKX121" s="20"/>
      <c r="MKY121" s="21"/>
      <c r="MKZ121" s="185"/>
      <c r="MLA121" s="21"/>
      <c r="MLB121" s="136"/>
      <c r="MLC121" s="19"/>
      <c r="MLD121" s="20"/>
      <c r="MLE121" s="21"/>
      <c r="MLF121" s="185"/>
      <c r="MLG121" s="21"/>
      <c r="MLH121" s="19"/>
      <c r="MLI121" s="20"/>
      <c r="MLJ121" s="21"/>
      <c r="MLK121" s="185"/>
      <c r="MLL121" s="21"/>
      <c r="MLM121" s="136"/>
      <c r="MLN121" s="19"/>
      <c r="MLO121" s="20"/>
      <c r="MLP121" s="21"/>
      <c r="MLQ121" s="185"/>
      <c r="MLR121" s="21"/>
      <c r="MLS121" s="19"/>
      <c r="MLT121" s="20"/>
      <c r="MLU121" s="21"/>
      <c r="MLV121" s="185"/>
      <c r="MLW121" s="21"/>
      <c r="MLX121" s="136"/>
      <c r="MLY121" s="19"/>
      <c r="MLZ121" s="20"/>
      <c r="MMA121" s="21"/>
      <c r="MMB121" s="185"/>
      <c r="MMC121" s="21"/>
      <c r="MMD121" s="19"/>
      <c r="MME121" s="20"/>
      <c r="MMF121" s="21"/>
      <c r="MMG121" s="185"/>
      <c r="MMH121" s="21"/>
      <c r="MMI121" s="136"/>
      <c r="MMJ121" s="19"/>
      <c r="MMK121" s="20"/>
      <c r="MML121" s="21"/>
      <c r="MMM121" s="185"/>
      <c r="MMN121" s="21"/>
      <c r="MMO121" s="19"/>
      <c r="MMP121" s="20"/>
      <c r="MMQ121" s="21"/>
      <c r="MMR121" s="185"/>
      <c r="MMS121" s="21"/>
      <c r="MMT121" s="136"/>
      <c r="MMU121" s="19"/>
      <c r="MMV121" s="20"/>
      <c r="MMW121" s="21"/>
      <c r="MMX121" s="185"/>
      <c r="MMY121" s="21"/>
      <c r="MMZ121" s="19"/>
      <c r="MNA121" s="20"/>
      <c r="MNB121" s="21"/>
      <c r="MNC121" s="185"/>
      <c r="MND121" s="21"/>
      <c r="MNE121" s="136"/>
      <c r="MNF121" s="19"/>
      <c r="MNG121" s="20"/>
      <c r="MNH121" s="21"/>
      <c r="MNI121" s="185"/>
      <c r="MNJ121" s="21"/>
      <c r="MNK121" s="19"/>
      <c r="MNL121" s="20"/>
      <c r="MNM121" s="21"/>
      <c r="MNN121" s="185"/>
      <c r="MNO121" s="21"/>
      <c r="MNP121" s="136"/>
      <c r="MNQ121" s="19"/>
      <c r="MNR121" s="20"/>
      <c r="MNS121" s="21"/>
      <c r="MNT121" s="185"/>
      <c r="MNU121" s="21"/>
      <c r="MNV121" s="19"/>
      <c r="MNW121" s="20"/>
      <c r="MNX121" s="21"/>
      <c r="MNY121" s="185"/>
      <c r="MNZ121" s="21"/>
      <c r="MOA121" s="136"/>
      <c r="MOB121" s="19"/>
      <c r="MOC121" s="20"/>
      <c r="MOD121" s="21"/>
      <c r="MOE121" s="185"/>
      <c r="MOF121" s="21"/>
      <c r="MOG121" s="19"/>
      <c r="MOH121" s="20"/>
      <c r="MOI121" s="21"/>
      <c r="MOJ121" s="185"/>
      <c r="MOK121" s="21"/>
      <c r="MOL121" s="136"/>
      <c r="MOM121" s="19"/>
      <c r="MON121" s="20"/>
      <c r="MOO121" s="21"/>
      <c r="MOP121" s="185"/>
      <c r="MOQ121" s="21"/>
      <c r="MOR121" s="19"/>
      <c r="MOS121" s="20"/>
      <c r="MOT121" s="21"/>
      <c r="MOU121" s="185"/>
      <c r="MOV121" s="21"/>
      <c r="MOW121" s="136"/>
      <c r="MOX121" s="19"/>
      <c r="MOY121" s="20"/>
      <c r="MOZ121" s="21"/>
      <c r="MPA121" s="185"/>
      <c r="MPB121" s="21"/>
      <c r="MPC121" s="19"/>
      <c r="MPD121" s="20"/>
      <c r="MPE121" s="21"/>
      <c r="MPF121" s="185"/>
      <c r="MPG121" s="21"/>
      <c r="MPH121" s="136"/>
      <c r="MPI121" s="19"/>
      <c r="MPJ121" s="20"/>
      <c r="MPK121" s="21"/>
      <c r="MPL121" s="185"/>
      <c r="MPM121" s="21"/>
      <c r="MPN121" s="19"/>
      <c r="MPO121" s="20"/>
      <c r="MPP121" s="21"/>
      <c r="MPQ121" s="185"/>
      <c r="MPR121" s="21"/>
      <c r="MPS121" s="136"/>
      <c r="MPT121" s="19"/>
      <c r="MPU121" s="20"/>
      <c r="MPV121" s="21"/>
      <c r="MPW121" s="185"/>
      <c r="MPX121" s="21"/>
      <c r="MPY121" s="19"/>
      <c r="MPZ121" s="20"/>
      <c r="MQA121" s="21"/>
      <c r="MQB121" s="185"/>
      <c r="MQC121" s="21"/>
      <c r="MQD121" s="136"/>
      <c r="MQE121" s="19"/>
      <c r="MQF121" s="20"/>
      <c r="MQG121" s="21"/>
      <c r="MQH121" s="185"/>
      <c r="MQI121" s="21"/>
      <c r="MQJ121" s="19"/>
      <c r="MQK121" s="20"/>
      <c r="MQL121" s="21"/>
      <c r="MQM121" s="185"/>
      <c r="MQN121" s="21"/>
      <c r="MQO121" s="136"/>
      <c r="MQP121" s="19"/>
      <c r="MQQ121" s="20"/>
      <c r="MQR121" s="21"/>
      <c r="MQS121" s="185"/>
      <c r="MQT121" s="21"/>
      <c r="MQU121" s="19"/>
      <c r="MQV121" s="20"/>
      <c r="MQW121" s="21"/>
      <c r="MQX121" s="185"/>
      <c r="MQY121" s="21"/>
      <c r="MQZ121" s="136"/>
      <c r="MRA121" s="19"/>
      <c r="MRB121" s="20"/>
      <c r="MRC121" s="21"/>
      <c r="MRD121" s="185"/>
      <c r="MRE121" s="21"/>
      <c r="MRF121" s="19"/>
      <c r="MRG121" s="20"/>
      <c r="MRH121" s="21"/>
      <c r="MRI121" s="185"/>
      <c r="MRJ121" s="21"/>
      <c r="MRK121" s="136"/>
      <c r="MRL121" s="19"/>
      <c r="MRM121" s="20"/>
      <c r="MRN121" s="21"/>
      <c r="MRO121" s="185"/>
      <c r="MRP121" s="21"/>
      <c r="MRQ121" s="19"/>
      <c r="MRR121" s="20"/>
      <c r="MRS121" s="21"/>
      <c r="MRT121" s="185"/>
      <c r="MRU121" s="21"/>
      <c r="MRV121" s="136"/>
      <c r="MRW121" s="19"/>
      <c r="MRX121" s="20"/>
      <c r="MRY121" s="21"/>
      <c r="MRZ121" s="185"/>
      <c r="MSA121" s="21"/>
      <c r="MSB121" s="19"/>
      <c r="MSC121" s="20"/>
      <c r="MSD121" s="21"/>
      <c r="MSE121" s="185"/>
      <c r="MSF121" s="21"/>
      <c r="MSG121" s="136"/>
      <c r="MSH121" s="19"/>
      <c r="MSI121" s="20"/>
      <c r="MSJ121" s="21"/>
      <c r="MSK121" s="185"/>
      <c r="MSL121" s="21"/>
      <c r="MSM121" s="19"/>
      <c r="MSN121" s="20"/>
      <c r="MSO121" s="21"/>
      <c r="MSP121" s="185"/>
      <c r="MSQ121" s="21"/>
      <c r="MSR121" s="136"/>
      <c r="MSS121" s="19"/>
      <c r="MST121" s="20"/>
      <c r="MSU121" s="21"/>
      <c r="MSV121" s="185"/>
      <c r="MSW121" s="21"/>
      <c r="MSX121" s="19"/>
      <c r="MSY121" s="20"/>
      <c r="MSZ121" s="21"/>
      <c r="MTA121" s="185"/>
      <c r="MTB121" s="21"/>
      <c r="MTC121" s="136"/>
      <c r="MTD121" s="19"/>
      <c r="MTE121" s="20"/>
      <c r="MTF121" s="21"/>
      <c r="MTG121" s="185"/>
      <c r="MTH121" s="21"/>
      <c r="MTI121" s="19"/>
      <c r="MTJ121" s="20"/>
      <c r="MTK121" s="21"/>
      <c r="MTL121" s="185"/>
      <c r="MTM121" s="21"/>
      <c r="MTN121" s="136"/>
      <c r="MTO121" s="19"/>
      <c r="MTP121" s="20"/>
      <c r="MTQ121" s="21"/>
      <c r="MTR121" s="185"/>
      <c r="MTS121" s="21"/>
      <c r="MTT121" s="19"/>
      <c r="MTU121" s="20"/>
      <c r="MTV121" s="21"/>
      <c r="MTW121" s="185"/>
      <c r="MTX121" s="21"/>
      <c r="MTY121" s="136"/>
      <c r="MTZ121" s="19"/>
      <c r="MUA121" s="20"/>
      <c r="MUB121" s="21"/>
      <c r="MUC121" s="185"/>
      <c r="MUD121" s="21"/>
      <c r="MUE121" s="19"/>
      <c r="MUF121" s="20"/>
      <c r="MUG121" s="21"/>
      <c r="MUH121" s="185"/>
      <c r="MUI121" s="21"/>
      <c r="MUJ121" s="136"/>
      <c r="MUK121" s="19"/>
      <c r="MUL121" s="20"/>
      <c r="MUM121" s="21"/>
      <c r="MUN121" s="185"/>
      <c r="MUO121" s="21"/>
      <c r="MUP121" s="19"/>
      <c r="MUQ121" s="20"/>
      <c r="MUR121" s="21"/>
      <c r="MUS121" s="185"/>
      <c r="MUT121" s="21"/>
      <c r="MUU121" s="136"/>
      <c r="MUV121" s="19"/>
      <c r="MUW121" s="20"/>
      <c r="MUX121" s="21"/>
      <c r="MUY121" s="185"/>
      <c r="MUZ121" s="21"/>
      <c r="MVA121" s="19"/>
      <c r="MVB121" s="20"/>
      <c r="MVC121" s="21"/>
      <c r="MVD121" s="185"/>
      <c r="MVE121" s="21"/>
      <c r="MVF121" s="136"/>
      <c r="MVG121" s="19"/>
      <c r="MVH121" s="20"/>
      <c r="MVI121" s="21"/>
      <c r="MVJ121" s="185"/>
      <c r="MVK121" s="21"/>
      <c r="MVL121" s="19"/>
      <c r="MVM121" s="20"/>
      <c r="MVN121" s="21"/>
      <c r="MVO121" s="185"/>
      <c r="MVP121" s="21"/>
      <c r="MVQ121" s="136"/>
      <c r="MVR121" s="19"/>
      <c r="MVS121" s="20"/>
      <c r="MVT121" s="21"/>
      <c r="MVU121" s="185"/>
      <c r="MVV121" s="21"/>
      <c r="MVW121" s="19"/>
      <c r="MVX121" s="20"/>
      <c r="MVY121" s="21"/>
      <c r="MVZ121" s="185"/>
      <c r="MWA121" s="21"/>
      <c r="MWB121" s="136"/>
      <c r="MWC121" s="19"/>
      <c r="MWD121" s="20"/>
      <c r="MWE121" s="21"/>
      <c r="MWF121" s="185"/>
      <c r="MWG121" s="21"/>
      <c r="MWH121" s="19"/>
      <c r="MWI121" s="20"/>
      <c r="MWJ121" s="21"/>
      <c r="MWK121" s="185"/>
      <c r="MWL121" s="21"/>
      <c r="MWM121" s="136"/>
      <c r="MWN121" s="19"/>
      <c r="MWO121" s="20"/>
      <c r="MWP121" s="21"/>
      <c r="MWQ121" s="185"/>
      <c r="MWR121" s="21"/>
      <c r="MWS121" s="19"/>
      <c r="MWT121" s="20"/>
      <c r="MWU121" s="21"/>
      <c r="MWV121" s="185"/>
      <c r="MWW121" s="21"/>
      <c r="MWX121" s="136"/>
      <c r="MWY121" s="19"/>
      <c r="MWZ121" s="20"/>
      <c r="MXA121" s="21"/>
      <c r="MXB121" s="185"/>
      <c r="MXC121" s="21"/>
      <c r="MXD121" s="19"/>
      <c r="MXE121" s="20"/>
      <c r="MXF121" s="21"/>
      <c r="MXG121" s="185"/>
      <c r="MXH121" s="21"/>
      <c r="MXI121" s="136"/>
      <c r="MXJ121" s="19"/>
      <c r="MXK121" s="20"/>
      <c r="MXL121" s="21"/>
      <c r="MXM121" s="185"/>
      <c r="MXN121" s="21"/>
      <c r="MXO121" s="19"/>
      <c r="MXP121" s="20"/>
      <c r="MXQ121" s="21"/>
      <c r="MXR121" s="185"/>
      <c r="MXS121" s="21"/>
      <c r="MXT121" s="136"/>
      <c r="MXU121" s="19"/>
      <c r="MXV121" s="20"/>
      <c r="MXW121" s="21"/>
      <c r="MXX121" s="185"/>
      <c r="MXY121" s="21"/>
      <c r="MXZ121" s="19"/>
      <c r="MYA121" s="20"/>
      <c r="MYB121" s="21"/>
      <c r="MYC121" s="185"/>
      <c r="MYD121" s="21"/>
      <c r="MYE121" s="136"/>
      <c r="MYF121" s="19"/>
      <c r="MYG121" s="20"/>
      <c r="MYH121" s="21"/>
      <c r="MYI121" s="185"/>
      <c r="MYJ121" s="21"/>
      <c r="MYK121" s="19"/>
      <c r="MYL121" s="20"/>
      <c r="MYM121" s="21"/>
      <c r="MYN121" s="185"/>
      <c r="MYO121" s="21"/>
      <c r="MYP121" s="136"/>
      <c r="MYQ121" s="19"/>
      <c r="MYR121" s="20"/>
      <c r="MYS121" s="21"/>
      <c r="MYT121" s="185"/>
      <c r="MYU121" s="21"/>
      <c r="MYV121" s="19"/>
      <c r="MYW121" s="20"/>
      <c r="MYX121" s="21"/>
      <c r="MYY121" s="185"/>
      <c r="MYZ121" s="21"/>
      <c r="MZA121" s="136"/>
      <c r="MZB121" s="19"/>
      <c r="MZC121" s="20"/>
      <c r="MZD121" s="21"/>
      <c r="MZE121" s="185"/>
      <c r="MZF121" s="21"/>
      <c r="MZG121" s="19"/>
      <c r="MZH121" s="20"/>
      <c r="MZI121" s="21"/>
      <c r="MZJ121" s="185"/>
      <c r="MZK121" s="21"/>
      <c r="MZL121" s="136"/>
      <c r="MZM121" s="19"/>
      <c r="MZN121" s="20"/>
      <c r="MZO121" s="21"/>
      <c r="MZP121" s="185"/>
      <c r="MZQ121" s="21"/>
      <c r="MZR121" s="19"/>
      <c r="MZS121" s="20"/>
      <c r="MZT121" s="21"/>
      <c r="MZU121" s="185"/>
      <c r="MZV121" s="21"/>
      <c r="MZW121" s="136"/>
      <c r="MZX121" s="19"/>
      <c r="MZY121" s="20"/>
      <c r="MZZ121" s="21"/>
      <c r="NAA121" s="185"/>
      <c r="NAB121" s="21"/>
      <c r="NAC121" s="19"/>
      <c r="NAD121" s="20"/>
      <c r="NAE121" s="21"/>
      <c r="NAF121" s="185"/>
      <c r="NAG121" s="21"/>
      <c r="NAH121" s="136"/>
      <c r="NAI121" s="19"/>
      <c r="NAJ121" s="20"/>
      <c r="NAK121" s="21"/>
      <c r="NAL121" s="185"/>
      <c r="NAM121" s="21"/>
      <c r="NAN121" s="19"/>
      <c r="NAO121" s="20"/>
      <c r="NAP121" s="21"/>
      <c r="NAQ121" s="185"/>
      <c r="NAR121" s="21"/>
      <c r="NAS121" s="136"/>
      <c r="NAT121" s="19"/>
      <c r="NAU121" s="20"/>
      <c r="NAV121" s="21"/>
      <c r="NAW121" s="185"/>
      <c r="NAX121" s="21"/>
      <c r="NAY121" s="19"/>
      <c r="NAZ121" s="20"/>
      <c r="NBA121" s="21"/>
      <c r="NBB121" s="185"/>
      <c r="NBC121" s="21"/>
      <c r="NBD121" s="136"/>
      <c r="NBE121" s="19"/>
      <c r="NBF121" s="20"/>
      <c r="NBG121" s="21"/>
      <c r="NBH121" s="185"/>
      <c r="NBI121" s="21"/>
      <c r="NBJ121" s="19"/>
      <c r="NBK121" s="20"/>
      <c r="NBL121" s="21"/>
      <c r="NBM121" s="185"/>
      <c r="NBN121" s="21"/>
      <c r="NBO121" s="136"/>
      <c r="NBP121" s="19"/>
      <c r="NBQ121" s="20"/>
      <c r="NBR121" s="21"/>
      <c r="NBS121" s="185"/>
      <c r="NBT121" s="21"/>
      <c r="NBU121" s="19"/>
      <c r="NBV121" s="20"/>
      <c r="NBW121" s="21"/>
      <c r="NBX121" s="185"/>
      <c r="NBY121" s="21"/>
      <c r="NBZ121" s="136"/>
      <c r="NCA121" s="19"/>
      <c r="NCB121" s="20"/>
      <c r="NCC121" s="21"/>
      <c r="NCD121" s="185"/>
      <c r="NCE121" s="21"/>
      <c r="NCF121" s="19"/>
      <c r="NCG121" s="20"/>
      <c r="NCH121" s="21"/>
      <c r="NCI121" s="185"/>
      <c r="NCJ121" s="21"/>
      <c r="NCK121" s="136"/>
      <c r="NCL121" s="19"/>
      <c r="NCM121" s="20"/>
      <c r="NCN121" s="21"/>
      <c r="NCO121" s="185"/>
      <c r="NCP121" s="21"/>
      <c r="NCQ121" s="19"/>
      <c r="NCR121" s="20"/>
      <c r="NCS121" s="21"/>
      <c r="NCT121" s="185"/>
      <c r="NCU121" s="21"/>
      <c r="NCV121" s="136"/>
      <c r="NCW121" s="19"/>
      <c r="NCX121" s="20"/>
      <c r="NCY121" s="21"/>
      <c r="NCZ121" s="185"/>
      <c r="NDA121" s="21"/>
      <c r="NDB121" s="19"/>
      <c r="NDC121" s="20"/>
      <c r="NDD121" s="21"/>
      <c r="NDE121" s="185"/>
      <c r="NDF121" s="21"/>
      <c r="NDG121" s="136"/>
      <c r="NDH121" s="19"/>
      <c r="NDI121" s="20"/>
      <c r="NDJ121" s="21"/>
      <c r="NDK121" s="185"/>
      <c r="NDL121" s="21"/>
      <c r="NDM121" s="19"/>
      <c r="NDN121" s="20"/>
      <c r="NDO121" s="21"/>
      <c r="NDP121" s="185"/>
      <c r="NDQ121" s="21"/>
      <c r="NDR121" s="136"/>
      <c r="NDS121" s="19"/>
      <c r="NDT121" s="20"/>
      <c r="NDU121" s="21"/>
      <c r="NDV121" s="185"/>
      <c r="NDW121" s="21"/>
      <c r="NDX121" s="19"/>
      <c r="NDY121" s="20"/>
      <c r="NDZ121" s="21"/>
      <c r="NEA121" s="185"/>
      <c r="NEB121" s="21"/>
      <c r="NEC121" s="136"/>
      <c r="NED121" s="19"/>
      <c r="NEE121" s="20"/>
      <c r="NEF121" s="21"/>
      <c r="NEG121" s="185"/>
      <c r="NEH121" s="21"/>
      <c r="NEI121" s="19"/>
      <c r="NEJ121" s="20"/>
      <c r="NEK121" s="21"/>
      <c r="NEL121" s="185"/>
      <c r="NEM121" s="21"/>
      <c r="NEN121" s="136"/>
      <c r="NEO121" s="19"/>
      <c r="NEP121" s="20"/>
      <c r="NEQ121" s="21"/>
      <c r="NER121" s="185"/>
      <c r="NES121" s="21"/>
      <c r="NET121" s="19"/>
      <c r="NEU121" s="20"/>
      <c r="NEV121" s="21"/>
      <c r="NEW121" s="185"/>
      <c r="NEX121" s="21"/>
      <c r="NEY121" s="136"/>
      <c r="NEZ121" s="19"/>
      <c r="NFA121" s="20"/>
      <c r="NFB121" s="21"/>
      <c r="NFC121" s="185"/>
      <c r="NFD121" s="21"/>
      <c r="NFE121" s="19"/>
      <c r="NFF121" s="20"/>
      <c r="NFG121" s="21"/>
      <c r="NFH121" s="185"/>
      <c r="NFI121" s="21"/>
      <c r="NFJ121" s="136"/>
      <c r="NFK121" s="19"/>
      <c r="NFL121" s="20"/>
      <c r="NFM121" s="21"/>
      <c r="NFN121" s="185"/>
      <c r="NFO121" s="21"/>
      <c r="NFP121" s="19"/>
      <c r="NFQ121" s="20"/>
      <c r="NFR121" s="21"/>
      <c r="NFS121" s="185"/>
      <c r="NFT121" s="21"/>
      <c r="NFU121" s="136"/>
      <c r="NFV121" s="19"/>
      <c r="NFW121" s="20"/>
      <c r="NFX121" s="21"/>
      <c r="NFY121" s="185"/>
      <c r="NFZ121" s="21"/>
      <c r="NGA121" s="19"/>
      <c r="NGB121" s="20"/>
      <c r="NGC121" s="21"/>
      <c r="NGD121" s="185"/>
      <c r="NGE121" s="21"/>
      <c r="NGF121" s="136"/>
      <c r="NGG121" s="19"/>
      <c r="NGH121" s="20"/>
      <c r="NGI121" s="21"/>
      <c r="NGJ121" s="185"/>
      <c r="NGK121" s="21"/>
      <c r="NGL121" s="19"/>
      <c r="NGM121" s="20"/>
      <c r="NGN121" s="21"/>
      <c r="NGO121" s="185"/>
      <c r="NGP121" s="21"/>
      <c r="NGQ121" s="136"/>
      <c r="NGR121" s="19"/>
      <c r="NGS121" s="20"/>
      <c r="NGT121" s="21"/>
      <c r="NGU121" s="185"/>
      <c r="NGV121" s="21"/>
      <c r="NGW121" s="19"/>
      <c r="NGX121" s="20"/>
      <c r="NGY121" s="21"/>
      <c r="NGZ121" s="185"/>
      <c r="NHA121" s="21"/>
      <c r="NHB121" s="136"/>
      <c r="NHC121" s="19"/>
      <c r="NHD121" s="20"/>
      <c r="NHE121" s="21"/>
      <c r="NHF121" s="185"/>
      <c r="NHG121" s="21"/>
      <c r="NHH121" s="19"/>
      <c r="NHI121" s="20"/>
      <c r="NHJ121" s="21"/>
      <c r="NHK121" s="185"/>
      <c r="NHL121" s="21"/>
      <c r="NHM121" s="136"/>
      <c r="NHN121" s="19"/>
      <c r="NHO121" s="20"/>
      <c r="NHP121" s="21"/>
      <c r="NHQ121" s="185"/>
      <c r="NHR121" s="21"/>
      <c r="NHS121" s="19"/>
      <c r="NHT121" s="20"/>
      <c r="NHU121" s="21"/>
      <c r="NHV121" s="185"/>
      <c r="NHW121" s="21"/>
      <c r="NHX121" s="136"/>
      <c r="NHY121" s="19"/>
      <c r="NHZ121" s="20"/>
      <c r="NIA121" s="21"/>
      <c r="NIB121" s="185"/>
      <c r="NIC121" s="21"/>
      <c r="NID121" s="19"/>
      <c r="NIE121" s="20"/>
      <c r="NIF121" s="21"/>
      <c r="NIG121" s="185"/>
      <c r="NIH121" s="21"/>
      <c r="NII121" s="136"/>
      <c r="NIJ121" s="19"/>
      <c r="NIK121" s="20"/>
      <c r="NIL121" s="21"/>
      <c r="NIM121" s="185"/>
      <c r="NIN121" s="21"/>
      <c r="NIO121" s="19"/>
      <c r="NIP121" s="20"/>
      <c r="NIQ121" s="21"/>
      <c r="NIR121" s="185"/>
      <c r="NIS121" s="21"/>
      <c r="NIT121" s="136"/>
      <c r="NIU121" s="19"/>
      <c r="NIV121" s="20"/>
      <c r="NIW121" s="21"/>
      <c r="NIX121" s="185"/>
      <c r="NIY121" s="21"/>
      <c r="NIZ121" s="19"/>
      <c r="NJA121" s="20"/>
      <c r="NJB121" s="21"/>
      <c r="NJC121" s="185"/>
      <c r="NJD121" s="21"/>
      <c r="NJE121" s="136"/>
      <c r="NJF121" s="19"/>
      <c r="NJG121" s="20"/>
      <c r="NJH121" s="21"/>
      <c r="NJI121" s="185"/>
      <c r="NJJ121" s="21"/>
      <c r="NJK121" s="19"/>
      <c r="NJL121" s="20"/>
      <c r="NJM121" s="21"/>
      <c r="NJN121" s="185"/>
      <c r="NJO121" s="21"/>
      <c r="NJP121" s="136"/>
      <c r="NJQ121" s="19"/>
      <c r="NJR121" s="20"/>
      <c r="NJS121" s="21"/>
      <c r="NJT121" s="185"/>
      <c r="NJU121" s="21"/>
      <c r="NJV121" s="19"/>
      <c r="NJW121" s="20"/>
      <c r="NJX121" s="21"/>
      <c r="NJY121" s="185"/>
      <c r="NJZ121" s="21"/>
      <c r="NKA121" s="136"/>
      <c r="NKB121" s="19"/>
      <c r="NKC121" s="20"/>
      <c r="NKD121" s="21"/>
      <c r="NKE121" s="185"/>
      <c r="NKF121" s="21"/>
      <c r="NKG121" s="19"/>
      <c r="NKH121" s="20"/>
      <c r="NKI121" s="21"/>
      <c r="NKJ121" s="185"/>
      <c r="NKK121" s="21"/>
      <c r="NKL121" s="136"/>
      <c r="NKM121" s="19"/>
      <c r="NKN121" s="20"/>
      <c r="NKO121" s="21"/>
      <c r="NKP121" s="185"/>
      <c r="NKQ121" s="21"/>
      <c r="NKR121" s="19"/>
      <c r="NKS121" s="20"/>
      <c r="NKT121" s="21"/>
      <c r="NKU121" s="185"/>
      <c r="NKV121" s="21"/>
      <c r="NKW121" s="136"/>
      <c r="NKX121" s="19"/>
      <c r="NKY121" s="20"/>
      <c r="NKZ121" s="21"/>
      <c r="NLA121" s="185"/>
      <c r="NLB121" s="21"/>
      <c r="NLC121" s="19"/>
      <c r="NLD121" s="20"/>
      <c r="NLE121" s="21"/>
      <c r="NLF121" s="185"/>
      <c r="NLG121" s="21"/>
      <c r="NLH121" s="136"/>
      <c r="NLI121" s="19"/>
      <c r="NLJ121" s="20"/>
      <c r="NLK121" s="21"/>
      <c r="NLL121" s="185"/>
      <c r="NLM121" s="21"/>
      <c r="NLN121" s="19"/>
      <c r="NLO121" s="20"/>
      <c r="NLP121" s="21"/>
      <c r="NLQ121" s="185"/>
      <c r="NLR121" s="21"/>
      <c r="NLS121" s="136"/>
      <c r="NLT121" s="19"/>
      <c r="NLU121" s="20"/>
      <c r="NLV121" s="21"/>
      <c r="NLW121" s="185"/>
      <c r="NLX121" s="21"/>
      <c r="NLY121" s="19"/>
      <c r="NLZ121" s="20"/>
      <c r="NMA121" s="21"/>
      <c r="NMB121" s="185"/>
      <c r="NMC121" s="21"/>
      <c r="NMD121" s="136"/>
      <c r="NME121" s="19"/>
      <c r="NMF121" s="20"/>
      <c r="NMG121" s="21"/>
      <c r="NMH121" s="185"/>
      <c r="NMI121" s="21"/>
      <c r="NMJ121" s="19"/>
      <c r="NMK121" s="20"/>
      <c r="NML121" s="21"/>
      <c r="NMM121" s="185"/>
      <c r="NMN121" s="21"/>
      <c r="NMO121" s="136"/>
      <c r="NMP121" s="19"/>
      <c r="NMQ121" s="20"/>
      <c r="NMR121" s="21"/>
      <c r="NMS121" s="185"/>
      <c r="NMT121" s="21"/>
      <c r="NMU121" s="19"/>
      <c r="NMV121" s="20"/>
      <c r="NMW121" s="21"/>
      <c r="NMX121" s="185"/>
      <c r="NMY121" s="21"/>
      <c r="NMZ121" s="136"/>
      <c r="NNA121" s="19"/>
      <c r="NNB121" s="20"/>
      <c r="NNC121" s="21"/>
      <c r="NND121" s="185"/>
      <c r="NNE121" s="21"/>
      <c r="NNF121" s="19"/>
      <c r="NNG121" s="20"/>
      <c r="NNH121" s="21"/>
      <c r="NNI121" s="185"/>
      <c r="NNJ121" s="21"/>
      <c r="NNK121" s="136"/>
      <c r="NNL121" s="19"/>
      <c r="NNM121" s="20"/>
      <c r="NNN121" s="21"/>
      <c r="NNO121" s="185"/>
      <c r="NNP121" s="21"/>
      <c r="NNQ121" s="19"/>
      <c r="NNR121" s="20"/>
      <c r="NNS121" s="21"/>
      <c r="NNT121" s="185"/>
      <c r="NNU121" s="21"/>
      <c r="NNV121" s="136"/>
      <c r="NNW121" s="19"/>
      <c r="NNX121" s="20"/>
      <c r="NNY121" s="21"/>
      <c r="NNZ121" s="185"/>
      <c r="NOA121" s="21"/>
      <c r="NOB121" s="19"/>
      <c r="NOC121" s="20"/>
      <c r="NOD121" s="21"/>
      <c r="NOE121" s="185"/>
      <c r="NOF121" s="21"/>
      <c r="NOG121" s="136"/>
      <c r="NOH121" s="19"/>
      <c r="NOI121" s="20"/>
      <c r="NOJ121" s="21"/>
      <c r="NOK121" s="185"/>
      <c r="NOL121" s="21"/>
      <c r="NOM121" s="19"/>
      <c r="NON121" s="20"/>
      <c r="NOO121" s="21"/>
      <c r="NOP121" s="185"/>
      <c r="NOQ121" s="21"/>
      <c r="NOR121" s="136"/>
      <c r="NOS121" s="19"/>
      <c r="NOT121" s="20"/>
      <c r="NOU121" s="21"/>
      <c r="NOV121" s="185"/>
      <c r="NOW121" s="21"/>
      <c r="NOX121" s="19"/>
      <c r="NOY121" s="20"/>
      <c r="NOZ121" s="21"/>
      <c r="NPA121" s="185"/>
      <c r="NPB121" s="21"/>
      <c r="NPC121" s="136"/>
      <c r="NPD121" s="19"/>
      <c r="NPE121" s="20"/>
      <c r="NPF121" s="21"/>
      <c r="NPG121" s="185"/>
      <c r="NPH121" s="21"/>
      <c r="NPI121" s="19"/>
      <c r="NPJ121" s="20"/>
      <c r="NPK121" s="21"/>
      <c r="NPL121" s="185"/>
      <c r="NPM121" s="21"/>
      <c r="NPN121" s="136"/>
      <c r="NPO121" s="19"/>
      <c r="NPP121" s="20"/>
      <c r="NPQ121" s="21"/>
      <c r="NPR121" s="185"/>
      <c r="NPS121" s="21"/>
      <c r="NPT121" s="19"/>
      <c r="NPU121" s="20"/>
      <c r="NPV121" s="21"/>
      <c r="NPW121" s="185"/>
      <c r="NPX121" s="21"/>
      <c r="NPY121" s="136"/>
      <c r="NPZ121" s="19"/>
      <c r="NQA121" s="20"/>
      <c r="NQB121" s="21"/>
      <c r="NQC121" s="185"/>
      <c r="NQD121" s="21"/>
      <c r="NQE121" s="19"/>
      <c r="NQF121" s="20"/>
      <c r="NQG121" s="21"/>
      <c r="NQH121" s="185"/>
      <c r="NQI121" s="21"/>
      <c r="NQJ121" s="136"/>
      <c r="NQK121" s="19"/>
      <c r="NQL121" s="20"/>
      <c r="NQM121" s="21"/>
      <c r="NQN121" s="185"/>
      <c r="NQO121" s="21"/>
      <c r="NQP121" s="19"/>
      <c r="NQQ121" s="20"/>
      <c r="NQR121" s="21"/>
      <c r="NQS121" s="185"/>
      <c r="NQT121" s="21"/>
      <c r="NQU121" s="136"/>
      <c r="NQV121" s="19"/>
      <c r="NQW121" s="20"/>
      <c r="NQX121" s="21"/>
      <c r="NQY121" s="185"/>
      <c r="NQZ121" s="21"/>
      <c r="NRA121" s="19"/>
      <c r="NRB121" s="20"/>
      <c r="NRC121" s="21"/>
      <c r="NRD121" s="185"/>
      <c r="NRE121" s="21"/>
      <c r="NRF121" s="136"/>
      <c r="NRG121" s="19"/>
      <c r="NRH121" s="20"/>
      <c r="NRI121" s="21"/>
      <c r="NRJ121" s="185"/>
      <c r="NRK121" s="21"/>
      <c r="NRL121" s="19"/>
      <c r="NRM121" s="20"/>
      <c r="NRN121" s="21"/>
      <c r="NRO121" s="185"/>
      <c r="NRP121" s="21"/>
      <c r="NRQ121" s="136"/>
      <c r="NRR121" s="19"/>
      <c r="NRS121" s="20"/>
      <c r="NRT121" s="21"/>
      <c r="NRU121" s="185"/>
      <c r="NRV121" s="21"/>
      <c r="NRW121" s="19"/>
      <c r="NRX121" s="20"/>
      <c r="NRY121" s="21"/>
      <c r="NRZ121" s="185"/>
      <c r="NSA121" s="21"/>
      <c r="NSB121" s="136"/>
      <c r="NSC121" s="19"/>
      <c r="NSD121" s="20"/>
      <c r="NSE121" s="21"/>
      <c r="NSF121" s="185"/>
      <c r="NSG121" s="21"/>
      <c r="NSH121" s="19"/>
      <c r="NSI121" s="20"/>
      <c r="NSJ121" s="21"/>
      <c r="NSK121" s="185"/>
      <c r="NSL121" s="21"/>
      <c r="NSM121" s="136"/>
      <c r="NSN121" s="19"/>
      <c r="NSO121" s="20"/>
      <c r="NSP121" s="21"/>
      <c r="NSQ121" s="185"/>
      <c r="NSR121" s="21"/>
      <c r="NSS121" s="19"/>
      <c r="NST121" s="20"/>
      <c r="NSU121" s="21"/>
      <c r="NSV121" s="185"/>
      <c r="NSW121" s="21"/>
      <c r="NSX121" s="136"/>
      <c r="NSY121" s="19"/>
      <c r="NSZ121" s="20"/>
      <c r="NTA121" s="21"/>
      <c r="NTB121" s="185"/>
      <c r="NTC121" s="21"/>
      <c r="NTD121" s="19"/>
      <c r="NTE121" s="20"/>
      <c r="NTF121" s="21"/>
      <c r="NTG121" s="185"/>
      <c r="NTH121" s="21"/>
      <c r="NTI121" s="136"/>
      <c r="NTJ121" s="19"/>
      <c r="NTK121" s="20"/>
      <c r="NTL121" s="21"/>
      <c r="NTM121" s="185"/>
      <c r="NTN121" s="21"/>
      <c r="NTO121" s="19"/>
      <c r="NTP121" s="20"/>
      <c r="NTQ121" s="21"/>
      <c r="NTR121" s="185"/>
      <c r="NTS121" s="21"/>
      <c r="NTT121" s="136"/>
      <c r="NTU121" s="19"/>
      <c r="NTV121" s="20"/>
      <c r="NTW121" s="21"/>
      <c r="NTX121" s="185"/>
      <c r="NTY121" s="21"/>
      <c r="NTZ121" s="19"/>
      <c r="NUA121" s="20"/>
      <c r="NUB121" s="21"/>
      <c r="NUC121" s="185"/>
      <c r="NUD121" s="21"/>
      <c r="NUE121" s="136"/>
      <c r="NUF121" s="19"/>
      <c r="NUG121" s="20"/>
      <c r="NUH121" s="21"/>
      <c r="NUI121" s="185"/>
      <c r="NUJ121" s="21"/>
      <c r="NUK121" s="19"/>
      <c r="NUL121" s="20"/>
      <c r="NUM121" s="21"/>
      <c r="NUN121" s="185"/>
      <c r="NUO121" s="21"/>
      <c r="NUP121" s="136"/>
      <c r="NUQ121" s="19"/>
      <c r="NUR121" s="20"/>
      <c r="NUS121" s="21"/>
      <c r="NUT121" s="185"/>
      <c r="NUU121" s="21"/>
      <c r="NUV121" s="19"/>
      <c r="NUW121" s="20"/>
      <c r="NUX121" s="21"/>
      <c r="NUY121" s="185"/>
      <c r="NUZ121" s="21"/>
      <c r="NVA121" s="136"/>
      <c r="NVB121" s="19"/>
      <c r="NVC121" s="20"/>
      <c r="NVD121" s="21"/>
      <c r="NVE121" s="185"/>
      <c r="NVF121" s="21"/>
      <c r="NVG121" s="19"/>
      <c r="NVH121" s="20"/>
      <c r="NVI121" s="21"/>
      <c r="NVJ121" s="185"/>
      <c r="NVK121" s="21"/>
      <c r="NVL121" s="136"/>
      <c r="NVM121" s="19"/>
      <c r="NVN121" s="20"/>
      <c r="NVO121" s="21"/>
      <c r="NVP121" s="185"/>
      <c r="NVQ121" s="21"/>
      <c r="NVR121" s="19"/>
      <c r="NVS121" s="20"/>
      <c r="NVT121" s="21"/>
      <c r="NVU121" s="185"/>
      <c r="NVV121" s="21"/>
      <c r="NVW121" s="136"/>
      <c r="NVX121" s="19"/>
      <c r="NVY121" s="20"/>
      <c r="NVZ121" s="21"/>
      <c r="NWA121" s="185"/>
      <c r="NWB121" s="21"/>
      <c r="NWC121" s="19"/>
      <c r="NWD121" s="20"/>
      <c r="NWE121" s="21"/>
      <c r="NWF121" s="185"/>
      <c r="NWG121" s="21"/>
      <c r="NWH121" s="136"/>
      <c r="NWI121" s="19"/>
      <c r="NWJ121" s="20"/>
      <c r="NWK121" s="21"/>
      <c r="NWL121" s="185"/>
      <c r="NWM121" s="21"/>
      <c r="NWN121" s="19"/>
      <c r="NWO121" s="20"/>
      <c r="NWP121" s="21"/>
      <c r="NWQ121" s="185"/>
      <c r="NWR121" s="21"/>
      <c r="NWS121" s="136"/>
      <c r="NWT121" s="19"/>
      <c r="NWU121" s="20"/>
      <c r="NWV121" s="21"/>
      <c r="NWW121" s="185"/>
      <c r="NWX121" s="21"/>
      <c r="NWY121" s="19"/>
      <c r="NWZ121" s="20"/>
      <c r="NXA121" s="21"/>
      <c r="NXB121" s="185"/>
      <c r="NXC121" s="21"/>
      <c r="NXD121" s="136"/>
      <c r="NXE121" s="19"/>
      <c r="NXF121" s="20"/>
      <c r="NXG121" s="21"/>
      <c r="NXH121" s="185"/>
      <c r="NXI121" s="21"/>
      <c r="NXJ121" s="19"/>
      <c r="NXK121" s="20"/>
      <c r="NXL121" s="21"/>
      <c r="NXM121" s="185"/>
      <c r="NXN121" s="21"/>
      <c r="NXO121" s="136"/>
      <c r="NXP121" s="19"/>
      <c r="NXQ121" s="20"/>
      <c r="NXR121" s="21"/>
      <c r="NXS121" s="185"/>
      <c r="NXT121" s="21"/>
      <c r="NXU121" s="19"/>
      <c r="NXV121" s="20"/>
      <c r="NXW121" s="21"/>
      <c r="NXX121" s="185"/>
      <c r="NXY121" s="21"/>
      <c r="NXZ121" s="136"/>
      <c r="NYA121" s="19"/>
      <c r="NYB121" s="20"/>
      <c r="NYC121" s="21"/>
      <c r="NYD121" s="185"/>
      <c r="NYE121" s="21"/>
      <c r="NYF121" s="19"/>
      <c r="NYG121" s="20"/>
      <c r="NYH121" s="21"/>
      <c r="NYI121" s="185"/>
      <c r="NYJ121" s="21"/>
      <c r="NYK121" s="136"/>
      <c r="NYL121" s="19"/>
      <c r="NYM121" s="20"/>
      <c r="NYN121" s="21"/>
      <c r="NYO121" s="185"/>
      <c r="NYP121" s="21"/>
      <c r="NYQ121" s="19"/>
      <c r="NYR121" s="20"/>
      <c r="NYS121" s="21"/>
      <c r="NYT121" s="185"/>
      <c r="NYU121" s="21"/>
      <c r="NYV121" s="136"/>
      <c r="NYW121" s="19"/>
      <c r="NYX121" s="20"/>
      <c r="NYY121" s="21"/>
      <c r="NYZ121" s="185"/>
      <c r="NZA121" s="21"/>
      <c r="NZB121" s="19"/>
      <c r="NZC121" s="20"/>
      <c r="NZD121" s="21"/>
      <c r="NZE121" s="185"/>
      <c r="NZF121" s="21"/>
      <c r="NZG121" s="136"/>
      <c r="NZH121" s="19"/>
      <c r="NZI121" s="20"/>
      <c r="NZJ121" s="21"/>
      <c r="NZK121" s="185"/>
      <c r="NZL121" s="21"/>
      <c r="NZM121" s="19"/>
      <c r="NZN121" s="20"/>
      <c r="NZO121" s="21"/>
      <c r="NZP121" s="185"/>
      <c r="NZQ121" s="21"/>
      <c r="NZR121" s="136"/>
      <c r="NZS121" s="19"/>
      <c r="NZT121" s="20"/>
      <c r="NZU121" s="21"/>
      <c r="NZV121" s="185"/>
      <c r="NZW121" s="21"/>
      <c r="NZX121" s="19"/>
      <c r="NZY121" s="20"/>
      <c r="NZZ121" s="21"/>
      <c r="OAA121" s="185"/>
      <c r="OAB121" s="21"/>
      <c r="OAC121" s="136"/>
      <c r="OAD121" s="19"/>
      <c r="OAE121" s="20"/>
      <c r="OAF121" s="21"/>
      <c r="OAG121" s="185"/>
      <c r="OAH121" s="21"/>
      <c r="OAI121" s="19"/>
      <c r="OAJ121" s="20"/>
      <c r="OAK121" s="21"/>
      <c r="OAL121" s="185"/>
      <c r="OAM121" s="21"/>
      <c r="OAN121" s="136"/>
      <c r="OAO121" s="19"/>
      <c r="OAP121" s="20"/>
      <c r="OAQ121" s="21"/>
      <c r="OAR121" s="185"/>
      <c r="OAS121" s="21"/>
      <c r="OAT121" s="19"/>
      <c r="OAU121" s="20"/>
      <c r="OAV121" s="21"/>
      <c r="OAW121" s="185"/>
      <c r="OAX121" s="21"/>
      <c r="OAY121" s="136"/>
      <c r="OAZ121" s="19"/>
      <c r="OBA121" s="20"/>
      <c r="OBB121" s="21"/>
      <c r="OBC121" s="185"/>
      <c r="OBD121" s="21"/>
      <c r="OBE121" s="19"/>
      <c r="OBF121" s="20"/>
      <c r="OBG121" s="21"/>
      <c r="OBH121" s="185"/>
      <c r="OBI121" s="21"/>
      <c r="OBJ121" s="136"/>
      <c r="OBK121" s="19"/>
      <c r="OBL121" s="20"/>
      <c r="OBM121" s="21"/>
      <c r="OBN121" s="185"/>
      <c r="OBO121" s="21"/>
      <c r="OBP121" s="19"/>
      <c r="OBQ121" s="20"/>
      <c r="OBR121" s="21"/>
      <c r="OBS121" s="185"/>
      <c r="OBT121" s="21"/>
      <c r="OBU121" s="136"/>
      <c r="OBV121" s="19"/>
      <c r="OBW121" s="20"/>
      <c r="OBX121" s="21"/>
      <c r="OBY121" s="185"/>
      <c r="OBZ121" s="21"/>
      <c r="OCA121" s="19"/>
      <c r="OCB121" s="20"/>
      <c r="OCC121" s="21"/>
      <c r="OCD121" s="185"/>
      <c r="OCE121" s="21"/>
      <c r="OCF121" s="136"/>
      <c r="OCG121" s="19"/>
      <c r="OCH121" s="20"/>
      <c r="OCI121" s="21"/>
      <c r="OCJ121" s="185"/>
      <c r="OCK121" s="21"/>
      <c r="OCL121" s="19"/>
      <c r="OCM121" s="20"/>
      <c r="OCN121" s="21"/>
      <c r="OCO121" s="185"/>
      <c r="OCP121" s="21"/>
      <c r="OCQ121" s="136"/>
      <c r="OCR121" s="19"/>
      <c r="OCS121" s="20"/>
      <c r="OCT121" s="21"/>
      <c r="OCU121" s="185"/>
      <c r="OCV121" s="21"/>
      <c r="OCW121" s="19"/>
      <c r="OCX121" s="20"/>
      <c r="OCY121" s="21"/>
      <c r="OCZ121" s="185"/>
      <c r="ODA121" s="21"/>
      <c r="ODB121" s="136"/>
      <c r="ODC121" s="19"/>
      <c r="ODD121" s="20"/>
      <c r="ODE121" s="21"/>
      <c r="ODF121" s="185"/>
      <c r="ODG121" s="21"/>
      <c r="ODH121" s="19"/>
      <c r="ODI121" s="20"/>
      <c r="ODJ121" s="21"/>
      <c r="ODK121" s="185"/>
      <c r="ODL121" s="21"/>
      <c r="ODM121" s="136"/>
      <c r="ODN121" s="19"/>
      <c r="ODO121" s="20"/>
      <c r="ODP121" s="21"/>
      <c r="ODQ121" s="185"/>
      <c r="ODR121" s="21"/>
      <c r="ODS121" s="19"/>
      <c r="ODT121" s="20"/>
      <c r="ODU121" s="21"/>
      <c r="ODV121" s="185"/>
      <c r="ODW121" s="21"/>
      <c r="ODX121" s="136"/>
      <c r="ODY121" s="19"/>
      <c r="ODZ121" s="20"/>
      <c r="OEA121" s="21"/>
      <c r="OEB121" s="185"/>
      <c r="OEC121" s="21"/>
      <c r="OED121" s="19"/>
      <c r="OEE121" s="20"/>
      <c r="OEF121" s="21"/>
      <c r="OEG121" s="185"/>
      <c r="OEH121" s="21"/>
      <c r="OEI121" s="136"/>
      <c r="OEJ121" s="19"/>
      <c r="OEK121" s="20"/>
      <c r="OEL121" s="21"/>
      <c r="OEM121" s="185"/>
      <c r="OEN121" s="21"/>
      <c r="OEO121" s="19"/>
      <c r="OEP121" s="20"/>
      <c r="OEQ121" s="21"/>
      <c r="OER121" s="185"/>
      <c r="OES121" s="21"/>
      <c r="OET121" s="136"/>
      <c r="OEU121" s="19"/>
      <c r="OEV121" s="20"/>
      <c r="OEW121" s="21"/>
      <c r="OEX121" s="185"/>
      <c r="OEY121" s="21"/>
      <c r="OEZ121" s="19"/>
      <c r="OFA121" s="20"/>
      <c r="OFB121" s="21"/>
      <c r="OFC121" s="185"/>
      <c r="OFD121" s="21"/>
      <c r="OFE121" s="136"/>
      <c r="OFF121" s="19"/>
      <c r="OFG121" s="20"/>
      <c r="OFH121" s="21"/>
      <c r="OFI121" s="185"/>
      <c r="OFJ121" s="21"/>
      <c r="OFK121" s="19"/>
      <c r="OFL121" s="20"/>
      <c r="OFM121" s="21"/>
      <c r="OFN121" s="185"/>
      <c r="OFO121" s="21"/>
      <c r="OFP121" s="136"/>
      <c r="OFQ121" s="19"/>
      <c r="OFR121" s="20"/>
      <c r="OFS121" s="21"/>
      <c r="OFT121" s="185"/>
      <c r="OFU121" s="21"/>
      <c r="OFV121" s="19"/>
      <c r="OFW121" s="20"/>
      <c r="OFX121" s="21"/>
      <c r="OFY121" s="185"/>
      <c r="OFZ121" s="21"/>
      <c r="OGA121" s="136"/>
      <c r="OGB121" s="19"/>
      <c r="OGC121" s="20"/>
      <c r="OGD121" s="21"/>
      <c r="OGE121" s="185"/>
      <c r="OGF121" s="21"/>
      <c r="OGG121" s="19"/>
      <c r="OGH121" s="20"/>
      <c r="OGI121" s="21"/>
      <c r="OGJ121" s="185"/>
      <c r="OGK121" s="21"/>
      <c r="OGL121" s="136"/>
      <c r="OGM121" s="19"/>
      <c r="OGN121" s="20"/>
      <c r="OGO121" s="21"/>
      <c r="OGP121" s="185"/>
      <c r="OGQ121" s="21"/>
      <c r="OGR121" s="19"/>
      <c r="OGS121" s="20"/>
      <c r="OGT121" s="21"/>
      <c r="OGU121" s="185"/>
      <c r="OGV121" s="21"/>
      <c r="OGW121" s="136"/>
      <c r="OGX121" s="19"/>
      <c r="OGY121" s="20"/>
      <c r="OGZ121" s="21"/>
      <c r="OHA121" s="185"/>
      <c r="OHB121" s="21"/>
      <c r="OHC121" s="19"/>
      <c r="OHD121" s="20"/>
      <c r="OHE121" s="21"/>
      <c r="OHF121" s="185"/>
      <c r="OHG121" s="21"/>
      <c r="OHH121" s="136"/>
      <c r="OHI121" s="19"/>
      <c r="OHJ121" s="20"/>
      <c r="OHK121" s="21"/>
      <c r="OHL121" s="185"/>
      <c r="OHM121" s="21"/>
      <c r="OHN121" s="19"/>
      <c r="OHO121" s="20"/>
      <c r="OHP121" s="21"/>
      <c r="OHQ121" s="185"/>
      <c r="OHR121" s="21"/>
      <c r="OHS121" s="136"/>
      <c r="OHT121" s="19"/>
      <c r="OHU121" s="20"/>
      <c r="OHV121" s="21"/>
      <c r="OHW121" s="185"/>
      <c r="OHX121" s="21"/>
      <c r="OHY121" s="19"/>
      <c r="OHZ121" s="20"/>
      <c r="OIA121" s="21"/>
      <c r="OIB121" s="185"/>
      <c r="OIC121" s="21"/>
      <c r="OID121" s="136"/>
      <c r="OIE121" s="19"/>
      <c r="OIF121" s="20"/>
      <c r="OIG121" s="21"/>
      <c r="OIH121" s="185"/>
      <c r="OII121" s="21"/>
      <c r="OIJ121" s="19"/>
      <c r="OIK121" s="20"/>
      <c r="OIL121" s="21"/>
      <c r="OIM121" s="185"/>
      <c r="OIN121" s="21"/>
      <c r="OIO121" s="136"/>
      <c r="OIP121" s="19"/>
      <c r="OIQ121" s="20"/>
      <c r="OIR121" s="21"/>
      <c r="OIS121" s="185"/>
      <c r="OIT121" s="21"/>
      <c r="OIU121" s="19"/>
      <c r="OIV121" s="20"/>
      <c r="OIW121" s="21"/>
      <c r="OIX121" s="185"/>
      <c r="OIY121" s="21"/>
      <c r="OIZ121" s="136"/>
      <c r="OJA121" s="19"/>
      <c r="OJB121" s="20"/>
      <c r="OJC121" s="21"/>
      <c r="OJD121" s="185"/>
      <c r="OJE121" s="21"/>
      <c r="OJF121" s="19"/>
      <c r="OJG121" s="20"/>
      <c r="OJH121" s="21"/>
      <c r="OJI121" s="185"/>
      <c r="OJJ121" s="21"/>
      <c r="OJK121" s="136"/>
      <c r="OJL121" s="19"/>
      <c r="OJM121" s="20"/>
      <c r="OJN121" s="21"/>
      <c r="OJO121" s="185"/>
      <c r="OJP121" s="21"/>
      <c r="OJQ121" s="19"/>
      <c r="OJR121" s="20"/>
      <c r="OJS121" s="21"/>
      <c r="OJT121" s="185"/>
      <c r="OJU121" s="21"/>
      <c r="OJV121" s="136"/>
      <c r="OJW121" s="19"/>
      <c r="OJX121" s="20"/>
      <c r="OJY121" s="21"/>
      <c r="OJZ121" s="185"/>
      <c r="OKA121" s="21"/>
      <c r="OKB121" s="19"/>
      <c r="OKC121" s="20"/>
      <c r="OKD121" s="21"/>
      <c r="OKE121" s="185"/>
      <c r="OKF121" s="21"/>
      <c r="OKG121" s="136"/>
      <c r="OKH121" s="19"/>
      <c r="OKI121" s="20"/>
      <c r="OKJ121" s="21"/>
      <c r="OKK121" s="185"/>
      <c r="OKL121" s="21"/>
      <c r="OKM121" s="19"/>
      <c r="OKN121" s="20"/>
      <c r="OKO121" s="21"/>
      <c r="OKP121" s="185"/>
      <c r="OKQ121" s="21"/>
      <c r="OKR121" s="136"/>
      <c r="OKS121" s="19"/>
      <c r="OKT121" s="20"/>
      <c r="OKU121" s="21"/>
      <c r="OKV121" s="185"/>
      <c r="OKW121" s="21"/>
      <c r="OKX121" s="19"/>
      <c r="OKY121" s="20"/>
      <c r="OKZ121" s="21"/>
      <c r="OLA121" s="185"/>
      <c r="OLB121" s="21"/>
      <c r="OLC121" s="136"/>
      <c r="OLD121" s="19"/>
      <c r="OLE121" s="20"/>
      <c r="OLF121" s="21"/>
      <c r="OLG121" s="185"/>
      <c r="OLH121" s="21"/>
      <c r="OLI121" s="19"/>
      <c r="OLJ121" s="20"/>
      <c r="OLK121" s="21"/>
      <c r="OLL121" s="185"/>
      <c r="OLM121" s="21"/>
      <c r="OLN121" s="136"/>
      <c r="OLO121" s="19"/>
      <c r="OLP121" s="20"/>
      <c r="OLQ121" s="21"/>
      <c r="OLR121" s="185"/>
      <c r="OLS121" s="21"/>
      <c r="OLT121" s="19"/>
      <c r="OLU121" s="20"/>
      <c r="OLV121" s="21"/>
      <c r="OLW121" s="185"/>
      <c r="OLX121" s="21"/>
      <c r="OLY121" s="136"/>
      <c r="OLZ121" s="19"/>
      <c r="OMA121" s="20"/>
      <c r="OMB121" s="21"/>
      <c r="OMC121" s="185"/>
      <c r="OMD121" s="21"/>
      <c r="OME121" s="19"/>
      <c r="OMF121" s="20"/>
      <c r="OMG121" s="21"/>
      <c r="OMH121" s="185"/>
      <c r="OMI121" s="21"/>
      <c r="OMJ121" s="136"/>
      <c r="OMK121" s="19"/>
      <c r="OML121" s="20"/>
      <c r="OMM121" s="21"/>
      <c r="OMN121" s="185"/>
      <c r="OMO121" s="21"/>
      <c r="OMP121" s="19"/>
      <c r="OMQ121" s="20"/>
      <c r="OMR121" s="21"/>
      <c r="OMS121" s="185"/>
      <c r="OMT121" s="21"/>
      <c r="OMU121" s="136"/>
      <c r="OMV121" s="19"/>
      <c r="OMW121" s="20"/>
      <c r="OMX121" s="21"/>
      <c r="OMY121" s="185"/>
      <c r="OMZ121" s="21"/>
      <c r="ONA121" s="19"/>
      <c r="ONB121" s="20"/>
      <c r="ONC121" s="21"/>
      <c r="OND121" s="185"/>
      <c r="ONE121" s="21"/>
      <c r="ONF121" s="136"/>
      <c r="ONG121" s="19"/>
      <c r="ONH121" s="20"/>
      <c r="ONI121" s="21"/>
      <c r="ONJ121" s="185"/>
      <c r="ONK121" s="21"/>
      <c r="ONL121" s="19"/>
      <c r="ONM121" s="20"/>
      <c r="ONN121" s="21"/>
      <c r="ONO121" s="185"/>
      <c r="ONP121" s="21"/>
      <c r="ONQ121" s="136"/>
      <c r="ONR121" s="19"/>
      <c r="ONS121" s="20"/>
      <c r="ONT121" s="21"/>
      <c r="ONU121" s="185"/>
      <c r="ONV121" s="21"/>
      <c r="ONW121" s="19"/>
      <c r="ONX121" s="20"/>
      <c r="ONY121" s="21"/>
      <c r="ONZ121" s="185"/>
      <c r="OOA121" s="21"/>
      <c r="OOB121" s="136"/>
      <c r="OOC121" s="19"/>
      <c r="OOD121" s="20"/>
      <c r="OOE121" s="21"/>
      <c r="OOF121" s="185"/>
      <c r="OOG121" s="21"/>
      <c r="OOH121" s="19"/>
      <c r="OOI121" s="20"/>
      <c r="OOJ121" s="21"/>
      <c r="OOK121" s="185"/>
      <c r="OOL121" s="21"/>
      <c r="OOM121" s="136"/>
      <c r="OON121" s="19"/>
      <c r="OOO121" s="20"/>
      <c r="OOP121" s="21"/>
      <c r="OOQ121" s="185"/>
      <c r="OOR121" s="21"/>
      <c r="OOS121" s="19"/>
      <c r="OOT121" s="20"/>
      <c r="OOU121" s="21"/>
      <c r="OOV121" s="185"/>
      <c r="OOW121" s="21"/>
      <c r="OOX121" s="136"/>
      <c r="OOY121" s="19"/>
      <c r="OOZ121" s="20"/>
      <c r="OPA121" s="21"/>
      <c r="OPB121" s="185"/>
      <c r="OPC121" s="21"/>
      <c r="OPD121" s="19"/>
      <c r="OPE121" s="20"/>
      <c r="OPF121" s="21"/>
      <c r="OPG121" s="185"/>
      <c r="OPH121" s="21"/>
      <c r="OPI121" s="136"/>
      <c r="OPJ121" s="19"/>
      <c r="OPK121" s="20"/>
      <c r="OPL121" s="21"/>
      <c r="OPM121" s="185"/>
      <c r="OPN121" s="21"/>
      <c r="OPO121" s="19"/>
      <c r="OPP121" s="20"/>
      <c r="OPQ121" s="21"/>
      <c r="OPR121" s="185"/>
      <c r="OPS121" s="21"/>
      <c r="OPT121" s="136"/>
      <c r="OPU121" s="19"/>
      <c r="OPV121" s="20"/>
      <c r="OPW121" s="21"/>
      <c r="OPX121" s="185"/>
      <c r="OPY121" s="21"/>
      <c r="OPZ121" s="19"/>
      <c r="OQA121" s="20"/>
      <c r="OQB121" s="21"/>
      <c r="OQC121" s="185"/>
      <c r="OQD121" s="21"/>
      <c r="OQE121" s="136"/>
      <c r="OQF121" s="19"/>
      <c r="OQG121" s="20"/>
      <c r="OQH121" s="21"/>
      <c r="OQI121" s="185"/>
      <c r="OQJ121" s="21"/>
      <c r="OQK121" s="19"/>
      <c r="OQL121" s="20"/>
      <c r="OQM121" s="21"/>
      <c r="OQN121" s="185"/>
      <c r="OQO121" s="21"/>
      <c r="OQP121" s="136"/>
      <c r="OQQ121" s="19"/>
      <c r="OQR121" s="20"/>
      <c r="OQS121" s="21"/>
      <c r="OQT121" s="185"/>
      <c r="OQU121" s="21"/>
      <c r="OQV121" s="19"/>
      <c r="OQW121" s="20"/>
      <c r="OQX121" s="21"/>
      <c r="OQY121" s="185"/>
      <c r="OQZ121" s="21"/>
      <c r="ORA121" s="136"/>
      <c r="ORB121" s="19"/>
      <c r="ORC121" s="20"/>
      <c r="ORD121" s="21"/>
      <c r="ORE121" s="185"/>
      <c r="ORF121" s="21"/>
      <c r="ORG121" s="19"/>
      <c r="ORH121" s="20"/>
      <c r="ORI121" s="21"/>
      <c r="ORJ121" s="185"/>
      <c r="ORK121" s="21"/>
      <c r="ORL121" s="136"/>
      <c r="ORM121" s="19"/>
      <c r="ORN121" s="20"/>
      <c r="ORO121" s="21"/>
      <c r="ORP121" s="185"/>
      <c r="ORQ121" s="21"/>
      <c r="ORR121" s="19"/>
      <c r="ORS121" s="20"/>
      <c r="ORT121" s="21"/>
      <c r="ORU121" s="185"/>
      <c r="ORV121" s="21"/>
      <c r="ORW121" s="136"/>
      <c r="ORX121" s="19"/>
      <c r="ORY121" s="20"/>
      <c r="ORZ121" s="21"/>
      <c r="OSA121" s="185"/>
      <c r="OSB121" s="21"/>
      <c r="OSC121" s="19"/>
      <c r="OSD121" s="20"/>
      <c r="OSE121" s="21"/>
      <c r="OSF121" s="185"/>
      <c r="OSG121" s="21"/>
      <c r="OSH121" s="136"/>
      <c r="OSI121" s="19"/>
      <c r="OSJ121" s="20"/>
      <c r="OSK121" s="21"/>
      <c r="OSL121" s="185"/>
      <c r="OSM121" s="21"/>
      <c r="OSN121" s="19"/>
      <c r="OSO121" s="20"/>
      <c r="OSP121" s="21"/>
      <c r="OSQ121" s="185"/>
      <c r="OSR121" s="21"/>
      <c r="OSS121" s="136"/>
      <c r="OST121" s="19"/>
      <c r="OSU121" s="20"/>
      <c r="OSV121" s="21"/>
      <c r="OSW121" s="185"/>
      <c r="OSX121" s="21"/>
      <c r="OSY121" s="19"/>
      <c r="OSZ121" s="20"/>
      <c r="OTA121" s="21"/>
      <c r="OTB121" s="185"/>
      <c r="OTC121" s="21"/>
      <c r="OTD121" s="136"/>
      <c r="OTE121" s="19"/>
      <c r="OTF121" s="20"/>
      <c r="OTG121" s="21"/>
      <c r="OTH121" s="185"/>
      <c r="OTI121" s="21"/>
      <c r="OTJ121" s="19"/>
      <c r="OTK121" s="20"/>
      <c r="OTL121" s="21"/>
      <c r="OTM121" s="185"/>
      <c r="OTN121" s="21"/>
      <c r="OTO121" s="136"/>
      <c r="OTP121" s="19"/>
      <c r="OTQ121" s="20"/>
      <c r="OTR121" s="21"/>
      <c r="OTS121" s="185"/>
      <c r="OTT121" s="21"/>
      <c r="OTU121" s="19"/>
      <c r="OTV121" s="20"/>
      <c r="OTW121" s="21"/>
      <c r="OTX121" s="185"/>
      <c r="OTY121" s="21"/>
      <c r="OTZ121" s="136"/>
      <c r="OUA121" s="19"/>
      <c r="OUB121" s="20"/>
      <c r="OUC121" s="21"/>
      <c r="OUD121" s="185"/>
      <c r="OUE121" s="21"/>
      <c r="OUF121" s="19"/>
      <c r="OUG121" s="20"/>
      <c r="OUH121" s="21"/>
      <c r="OUI121" s="185"/>
      <c r="OUJ121" s="21"/>
      <c r="OUK121" s="136"/>
      <c r="OUL121" s="19"/>
      <c r="OUM121" s="20"/>
      <c r="OUN121" s="21"/>
      <c r="OUO121" s="185"/>
      <c r="OUP121" s="21"/>
      <c r="OUQ121" s="19"/>
      <c r="OUR121" s="20"/>
      <c r="OUS121" s="21"/>
      <c r="OUT121" s="185"/>
      <c r="OUU121" s="21"/>
      <c r="OUV121" s="136"/>
      <c r="OUW121" s="19"/>
      <c r="OUX121" s="20"/>
      <c r="OUY121" s="21"/>
      <c r="OUZ121" s="185"/>
      <c r="OVA121" s="21"/>
      <c r="OVB121" s="19"/>
      <c r="OVC121" s="20"/>
      <c r="OVD121" s="21"/>
      <c r="OVE121" s="185"/>
      <c r="OVF121" s="21"/>
      <c r="OVG121" s="136"/>
      <c r="OVH121" s="19"/>
      <c r="OVI121" s="20"/>
      <c r="OVJ121" s="21"/>
      <c r="OVK121" s="185"/>
      <c r="OVL121" s="21"/>
      <c r="OVM121" s="19"/>
      <c r="OVN121" s="20"/>
      <c r="OVO121" s="21"/>
      <c r="OVP121" s="185"/>
      <c r="OVQ121" s="21"/>
      <c r="OVR121" s="136"/>
      <c r="OVS121" s="19"/>
      <c r="OVT121" s="20"/>
      <c r="OVU121" s="21"/>
      <c r="OVV121" s="185"/>
      <c r="OVW121" s="21"/>
      <c r="OVX121" s="19"/>
      <c r="OVY121" s="20"/>
      <c r="OVZ121" s="21"/>
      <c r="OWA121" s="185"/>
      <c r="OWB121" s="21"/>
      <c r="OWC121" s="136"/>
      <c r="OWD121" s="19"/>
      <c r="OWE121" s="20"/>
      <c r="OWF121" s="21"/>
      <c r="OWG121" s="185"/>
      <c r="OWH121" s="21"/>
      <c r="OWI121" s="19"/>
      <c r="OWJ121" s="20"/>
      <c r="OWK121" s="21"/>
      <c r="OWL121" s="185"/>
      <c r="OWM121" s="21"/>
      <c r="OWN121" s="136"/>
      <c r="OWO121" s="19"/>
      <c r="OWP121" s="20"/>
      <c r="OWQ121" s="21"/>
      <c r="OWR121" s="185"/>
      <c r="OWS121" s="21"/>
      <c r="OWT121" s="19"/>
      <c r="OWU121" s="20"/>
      <c r="OWV121" s="21"/>
      <c r="OWW121" s="185"/>
      <c r="OWX121" s="21"/>
      <c r="OWY121" s="136"/>
      <c r="OWZ121" s="19"/>
      <c r="OXA121" s="20"/>
      <c r="OXB121" s="21"/>
      <c r="OXC121" s="185"/>
      <c r="OXD121" s="21"/>
      <c r="OXE121" s="19"/>
      <c r="OXF121" s="20"/>
      <c r="OXG121" s="21"/>
      <c r="OXH121" s="185"/>
      <c r="OXI121" s="21"/>
      <c r="OXJ121" s="136"/>
      <c r="OXK121" s="19"/>
      <c r="OXL121" s="20"/>
      <c r="OXM121" s="21"/>
      <c r="OXN121" s="185"/>
      <c r="OXO121" s="21"/>
      <c r="OXP121" s="19"/>
      <c r="OXQ121" s="20"/>
      <c r="OXR121" s="21"/>
      <c r="OXS121" s="185"/>
      <c r="OXT121" s="21"/>
      <c r="OXU121" s="136"/>
      <c r="OXV121" s="19"/>
      <c r="OXW121" s="20"/>
      <c r="OXX121" s="21"/>
      <c r="OXY121" s="185"/>
      <c r="OXZ121" s="21"/>
      <c r="OYA121" s="19"/>
      <c r="OYB121" s="20"/>
      <c r="OYC121" s="21"/>
      <c r="OYD121" s="185"/>
      <c r="OYE121" s="21"/>
      <c r="OYF121" s="136"/>
      <c r="OYG121" s="19"/>
      <c r="OYH121" s="20"/>
      <c r="OYI121" s="21"/>
      <c r="OYJ121" s="185"/>
      <c r="OYK121" s="21"/>
      <c r="OYL121" s="19"/>
      <c r="OYM121" s="20"/>
      <c r="OYN121" s="21"/>
      <c r="OYO121" s="185"/>
      <c r="OYP121" s="21"/>
      <c r="OYQ121" s="136"/>
      <c r="OYR121" s="19"/>
      <c r="OYS121" s="20"/>
      <c r="OYT121" s="21"/>
      <c r="OYU121" s="185"/>
      <c r="OYV121" s="21"/>
      <c r="OYW121" s="19"/>
      <c r="OYX121" s="20"/>
      <c r="OYY121" s="21"/>
      <c r="OYZ121" s="185"/>
      <c r="OZA121" s="21"/>
      <c r="OZB121" s="136"/>
      <c r="OZC121" s="19"/>
      <c r="OZD121" s="20"/>
      <c r="OZE121" s="21"/>
      <c r="OZF121" s="185"/>
      <c r="OZG121" s="21"/>
      <c r="OZH121" s="19"/>
      <c r="OZI121" s="20"/>
      <c r="OZJ121" s="21"/>
      <c r="OZK121" s="185"/>
      <c r="OZL121" s="21"/>
      <c r="OZM121" s="136"/>
      <c r="OZN121" s="19"/>
      <c r="OZO121" s="20"/>
      <c r="OZP121" s="21"/>
      <c r="OZQ121" s="185"/>
      <c r="OZR121" s="21"/>
      <c r="OZS121" s="19"/>
      <c r="OZT121" s="20"/>
      <c r="OZU121" s="21"/>
      <c r="OZV121" s="185"/>
      <c r="OZW121" s="21"/>
      <c r="OZX121" s="136"/>
      <c r="OZY121" s="19"/>
      <c r="OZZ121" s="20"/>
      <c r="PAA121" s="21"/>
      <c r="PAB121" s="185"/>
      <c r="PAC121" s="21"/>
      <c r="PAD121" s="19"/>
      <c r="PAE121" s="20"/>
      <c r="PAF121" s="21"/>
      <c r="PAG121" s="185"/>
      <c r="PAH121" s="21"/>
      <c r="PAI121" s="136"/>
      <c r="PAJ121" s="19"/>
      <c r="PAK121" s="20"/>
      <c r="PAL121" s="21"/>
      <c r="PAM121" s="185"/>
      <c r="PAN121" s="21"/>
      <c r="PAO121" s="19"/>
      <c r="PAP121" s="20"/>
      <c r="PAQ121" s="21"/>
      <c r="PAR121" s="185"/>
      <c r="PAS121" s="21"/>
      <c r="PAT121" s="136"/>
      <c r="PAU121" s="19"/>
      <c r="PAV121" s="20"/>
      <c r="PAW121" s="21"/>
      <c r="PAX121" s="185"/>
      <c r="PAY121" s="21"/>
      <c r="PAZ121" s="19"/>
      <c r="PBA121" s="20"/>
      <c r="PBB121" s="21"/>
      <c r="PBC121" s="185"/>
      <c r="PBD121" s="21"/>
      <c r="PBE121" s="136"/>
      <c r="PBF121" s="19"/>
      <c r="PBG121" s="20"/>
      <c r="PBH121" s="21"/>
      <c r="PBI121" s="185"/>
      <c r="PBJ121" s="21"/>
      <c r="PBK121" s="19"/>
      <c r="PBL121" s="20"/>
      <c r="PBM121" s="21"/>
      <c r="PBN121" s="185"/>
      <c r="PBO121" s="21"/>
      <c r="PBP121" s="136"/>
      <c r="PBQ121" s="19"/>
      <c r="PBR121" s="20"/>
      <c r="PBS121" s="21"/>
      <c r="PBT121" s="185"/>
      <c r="PBU121" s="21"/>
      <c r="PBV121" s="19"/>
      <c r="PBW121" s="20"/>
      <c r="PBX121" s="21"/>
      <c r="PBY121" s="185"/>
      <c r="PBZ121" s="21"/>
      <c r="PCA121" s="136"/>
      <c r="PCB121" s="19"/>
      <c r="PCC121" s="20"/>
      <c r="PCD121" s="21"/>
      <c r="PCE121" s="185"/>
      <c r="PCF121" s="21"/>
      <c r="PCG121" s="19"/>
      <c r="PCH121" s="20"/>
      <c r="PCI121" s="21"/>
      <c r="PCJ121" s="185"/>
      <c r="PCK121" s="21"/>
      <c r="PCL121" s="136"/>
      <c r="PCM121" s="19"/>
      <c r="PCN121" s="20"/>
      <c r="PCO121" s="21"/>
      <c r="PCP121" s="185"/>
      <c r="PCQ121" s="21"/>
      <c r="PCR121" s="19"/>
      <c r="PCS121" s="20"/>
      <c r="PCT121" s="21"/>
      <c r="PCU121" s="185"/>
      <c r="PCV121" s="21"/>
      <c r="PCW121" s="136"/>
      <c r="PCX121" s="19"/>
      <c r="PCY121" s="20"/>
      <c r="PCZ121" s="21"/>
      <c r="PDA121" s="185"/>
      <c r="PDB121" s="21"/>
      <c r="PDC121" s="19"/>
      <c r="PDD121" s="20"/>
      <c r="PDE121" s="21"/>
      <c r="PDF121" s="185"/>
      <c r="PDG121" s="21"/>
      <c r="PDH121" s="136"/>
      <c r="PDI121" s="19"/>
      <c r="PDJ121" s="20"/>
      <c r="PDK121" s="21"/>
      <c r="PDL121" s="185"/>
      <c r="PDM121" s="21"/>
      <c r="PDN121" s="19"/>
      <c r="PDO121" s="20"/>
      <c r="PDP121" s="21"/>
      <c r="PDQ121" s="185"/>
      <c r="PDR121" s="21"/>
      <c r="PDS121" s="136"/>
      <c r="PDT121" s="19"/>
      <c r="PDU121" s="20"/>
      <c r="PDV121" s="21"/>
      <c r="PDW121" s="185"/>
      <c r="PDX121" s="21"/>
      <c r="PDY121" s="19"/>
      <c r="PDZ121" s="20"/>
      <c r="PEA121" s="21"/>
      <c r="PEB121" s="185"/>
      <c r="PEC121" s="21"/>
      <c r="PED121" s="136"/>
      <c r="PEE121" s="19"/>
      <c r="PEF121" s="20"/>
      <c r="PEG121" s="21"/>
      <c r="PEH121" s="185"/>
      <c r="PEI121" s="21"/>
      <c r="PEJ121" s="19"/>
      <c r="PEK121" s="20"/>
      <c r="PEL121" s="21"/>
      <c r="PEM121" s="185"/>
      <c r="PEN121" s="21"/>
      <c r="PEO121" s="136"/>
      <c r="PEP121" s="19"/>
      <c r="PEQ121" s="20"/>
      <c r="PER121" s="21"/>
      <c r="PES121" s="185"/>
      <c r="PET121" s="21"/>
      <c r="PEU121" s="19"/>
      <c r="PEV121" s="20"/>
      <c r="PEW121" s="21"/>
      <c r="PEX121" s="185"/>
      <c r="PEY121" s="21"/>
      <c r="PEZ121" s="136"/>
      <c r="PFA121" s="19"/>
      <c r="PFB121" s="20"/>
      <c r="PFC121" s="21"/>
      <c r="PFD121" s="185"/>
      <c r="PFE121" s="21"/>
      <c r="PFF121" s="19"/>
      <c r="PFG121" s="20"/>
      <c r="PFH121" s="21"/>
      <c r="PFI121" s="185"/>
      <c r="PFJ121" s="21"/>
      <c r="PFK121" s="136"/>
      <c r="PFL121" s="19"/>
      <c r="PFM121" s="20"/>
      <c r="PFN121" s="21"/>
      <c r="PFO121" s="185"/>
      <c r="PFP121" s="21"/>
      <c r="PFQ121" s="19"/>
      <c r="PFR121" s="20"/>
      <c r="PFS121" s="21"/>
      <c r="PFT121" s="185"/>
      <c r="PFU121" s="21"/>
      <c r="PFV121" s="136"/>
      <c r="PFW121" s="19"/>
      <c r="PFX121" s="20"/>
      <c r="PFY121" s="21"/>
      <c r="PFZ121" s="185"/>
      <c r="PGA121" s="21"/>
      <c r="PGB121" s="19"/>
      <c r="PGC121" s="20"/>
      <c r="PGD121" s="21"/>
      <c r="PGE121" s="185"/>
      <c r="PGF121" s="21"/>
      <c r="PGG121" s="136"/>
      <c r="PGH121" s="19"/>
      <c r="PGI121" s="20"/>
      <c r="PGJ121" s="21"/>
      <c r="PGK121" s="185"/>
      <c r="PGL121" s="21"/>
      <c r="PGM121" s="19"/>
      <c r="PGN121" s="20"/>
      <c r="PGO121" s="21"/>
      <c r="PGP121" s="185"/>
      <c r="PGQ121" s="21"/>
      <c r="PGR121" s="136"/>
      <c r="PGS121" s="19"/>
      <c r="PGT121" s="20"/>
      <c r="PGU121" s="21"/>
      <c r="PGV121" s="185"/>
      <c r="PGW121" s="21"/>
      <c r="PGX121" s="19"/>
      <c r="PGY121" s="20"/>
      <c r="PGZ121" s="21"/>
      <c r="PHA121" s="185"/>
      <c r="PHB121" s="21"/>
      <c r="PHC121" s="136"/>
      <c r="PHD121" s="19"/>
      <c r="PHE121" s="20"/>
      <c r="PHF121" s="21"/>
      <c r="PHG121" s="185"/>
      <c r="PHH121" s="21"/>
      <c r="PHI121" s="19"/>
      <c r="PHJ121" s="20"/>
      <c r="PHK121" s="21"/>
      <c r="PHL121" s="185"/>
      <c r="PHM121" s="21"/>
      <c r="PHN121" s="136"/>
      <c r="PHO121" s="19"/>
      <c r="PHP121" s="20"/>
      <c r="PHQ121" s="21"/>
      <c r="PHR121" s="185"/>
      <c r="PHS121" s="21"/>
      <c r="PHT121" s="19"/>
      <c r="PHU121" s="20"/>
      <c r="PHV121" s="21"/>
      <c r="PHW121" s="185"/>
      <c r="PHX121" s="21"/>
      <c r="PHY121" s="136"/>
      <c r="PHZ121" s="19"/>
      <c r="PIA121" s="20"/>
      <c r="PIB121" s="21"/>
      <c r="PIC121" s="185"/>
      <c r="PID121" s="21"/>
      <c r="PIE121" s="19"/>
      <c r="PIF121" s="20"/>
      <c r="PIG121" s="21"/>
      <c r="PIH121" s="185"/>
      <c r="PII121" s="21"/>
      <c r="PIJ121" s="136"/>
      <c r="PIK121" s="19"/>
      <c r="PIL121" s="20"/>
      <c r="PIM121" s="21"/>
      <c r="PIN121" s="185"/>
      <c r="PIO121" s="21"/>
      <c r="PIP121" s="19"/>
      <c r="PIQ121" s="20"/>
      <c r="PIR121" s="21"/>
      <c r="PIS121" s="185"/>
      <c r="PIT121" s="21"/>
      <c r="PIU121" s="136"/>
      <c r="PIV121" s="19"/>
      <c r="PIW121" s="20"/>
      <c r="PIX121" s="21"/>
      <c r="PIY121" s="185"/>
      <c r="PIZ121" s="21"/>
      <c r="PJA121" s="19"/>
      <c r="PJB121" s="20"/>
      <c r="PJC121" s="21"/>
      <c r="PJD121" s="185"/>
      <c r="PJE121" s="21"/>
      <c r="PJF121" s="136"/>
      <c r="PJG121" s="19"/>
      <c r="PJH121" s="20"/>
      <c r="PJI121" s="21"/>
      <c r="PJJ121" s="185"/>
      <c r="PJK121" s="21"/>
      <c r="PJL121" s="19"/>
      <c r="PJM121" s="20"/>
      <c r="PJN121" s="21"/>
      <c r="PJO121" s="185"/>
      <c r="PJP121" s="21"/>
      <c r="PJQ121" s="136"/>
      <c r="PJR121" s="19"/>
      <c r="PJS121" s="20"/>
      <c r="PJT121" s="21"/>
      <c r="PJU121" s="185"/>
      <c r="PJV121" s="21"/>
      <c r="PJW121" s="19"/>
      <c r="PJX121" s="20"/>
      <c r="PJY121" s="21"/>
      <c r="PJZ121" s="185"/>
      <c r="PKA121" s="21"/>
      <c r="PKB121" s="136"/>
      <c r="PKC121" s="19"/>
      <c r="PKD121" s="20"/>
      <c r="PKE121" s="21"/>
      <c r="PKF121" s="185"/>
      <c r="PKG121" s="21"/>
      <c r="PKH121" s="19"/>
      <c r="PKI121" s="20"/>
      <c r="PKJ121" s="21"/>
      <c r="PKK121" s="185"/>
      <c r="PKL121" s="21"/>
      <c r="PKM121" s="136"/>
      <c r="PKN121" s="19"/>
      <c r="PKO121" s="20"/>
      <c r="PKP121" s="21"/>
      <c r="PKQ121" s="185"/>
      <c r="PKR121" s="21"/>
      <c r="PKS121" s="19"/>
      <c r="PKT121" s="20"/>
      <c r="PKU121" s="21"/>
      <c r="PKV121" s="185"/>
      <c r="PKW121" s="21"/>
      <c r="PKX121" s="136"/>
      <c r="PKY121" s="19"/>
      <c r="PKZ121" s="20"/>
      <c r="PLA121" s="21"/>
      <c r="PLB121" s="185"/>
      <c r="PLC121" s="21"/>
      <c r="PLD121" s="19"/>
      <c r="PLE121" s="20"/>
      <c r="PLF121" s="21"/>
      <c r="PLG121" s="185"/>
      <c r="PLH121" s="21"/>
      <c r="PLI121" s="136"/>
      <c r="PLJ121" s="19"/>
      <c r="PLK121" s="20"/>
      <c r="PLL121" s="21"/>
      <c r="PLM121" s="185"/>
      <c r="PLN121" s="21"/>
      <c r="PLO121" s="19"/>
      <c r="PLP121" s="20"/>
      <c r="PLQ121" s="21"/>
      <c r="PLR121" s="185"/>
      <c r="PLS121" s="21"/>
      <c r="PLT121" s="136"/>
      <c r="PLU121" s="19"/>
      <c r="PLV121" s="20"/>
      <c r="PLW121" s="21"/>
      <c r="PLX121" s="185"/>
      <c r="PLY121" s="21"/>
      <c r="PLZ121" s="19"/>
      <c r="PMA121" s="20"/>
      <c r="PMB121" s="21"/>
      <c r="PMC121" s="185"/>
      <c r="PMD121" s="21"/>
      <c r="PME121" s="136"/>
      <c r="PMF121" s="19"/>
      <c r="PMG121" s="20"/>
      <c r="PMH121" s="21"/>
      <c r="PMI121" s="185"/>
      <c r="PMJ121" s="21"/>
      <c r="PMK121" s="19"/>
      <c r="PML121" s="20"/>
      <c r="PMM121" s="21"/>
      <c r="PMN121" s="185"/>
      <c r="PMO121" s="21"/>
      <c r="PMP121" s="136"/>
      <c r="PMQ121" s="19"/>
      <c r="PMR121" s="20"/>
      <c r="PMS121" s="21"/>
      <c r="PMT121" s="185"/>
      <c r="PMU121" s="21"/>
      <c r="PMV121" s="19"/>
      <c r="PMW121" s="20"/>
      <c r="PMX121" s="21"/>
      <c r="PMY121" s="185"/>
      <c r="PMZ121" s="21"/>
      <c r="PNA121" s="136"/>
      <c r="PNB121" s="19"/>
      <c r="PNC121" s="20"/>
      <c r="PND121" s="21"/>
      <c r="PNE121" s="185"/>
      <c r="PNF121" s="21"/>
      <c r="PNG121" s="19"/>
      <c r="PNH121" s="20"/>
      <c r="PNI121" s="21"/>
      <c r="PNJ121" s="185"/>
      <c r="PNK121" s="21"/>
      <c r="PNL121" s="136"/>
      <c r="PNM121" s="19"/>
      <c r="PNN121" s="20"/>
      <c r="PNO121" s="21"/>
      <c r="PNP121" s="185"/>
      <c r="PNQ121" s="21"/>
      <c r="PNR121" s="19"/>
      <c r="PNS121" s="20"/>
      <c r="PNT121" s="21"/>
      <c r="PNU121" s="185"/>
      <c r="PNV121" s="21"/>
      <c r="PNW121" s="136"/>
      <c r="PNX121" s="19"/>
      <c r="PNY121" s="20"/>
      <c r="PNZ121" s="21"/>
      <c r="POA121" s="185"/>
      <c r="POB121" s="21"/>
      <c r="POC121" s="19"/>
      <c r="POD121" s="20"/>
      <c r="POE121" s="21"/>
      <c r="POF121" s="185"/>
      <c r="POG121" s="21"/>
      <c r="POH121" s="136"/>
      <c r="POI121" s="19"/>
      <c r="POJ121" s="20"/>
      <c r="POK121" s="21"/>
      <c r="POL121" s="185"/>
      <c r="POM121" s="21"/>
      <c r="PON121" s="19"/>
      <c r="POO121" s="20"/>
      <c r="POP121" s="21"/>
      <c r="POQ121" s="185"/>
      <c r="POR121" s="21"/>
      <c r="POS121" s="136"/>
      <c r="POT121" s="19"/>
      <c r="POU121" s="20"/>
      <c r="POV121" s="21"/>
      <c r="POW121" s="185"/>
      <c r="POX121" s="21"/>
      <c r="POY121" s="19"/>
      <c r="POZ121" s="20"/>
      <c r="PPA121" s="21"/>
      <c r="PPB121" s="185"/>
      <c r="PPC121" s="21"/>
      <c r="PPD121" s="136"/>
      <c r="PPE121" s="19"/>
      <c r="PPF121" s="20"/>
      <c r="PPG121" s="21"/>
      <c r="PPH121" s="185"/>
      <c r="PPI121" s="21"/>
      <c r="PPJ121" s="19"/>
      <c r="PPK121" s="20"/>
      <c r="PPL121" s="21"/>
      <c r="PPM121" s="185"/>
      <c r="PPN121" s="21"/>
      <c r="PPO121" s="136"/>
      <c r="PPP121" s="19"/>
      <c r="PPQ121" s="20"/>
      <c r="PPR121" s="21"/>
      <c r="PPS121" s="185"/>
      <c r="PPT121" s="21"/>
      <c r="PPU121" s="19"/>
      <c r="PPV121" s="20"/>
      <c r="PPW121" s="21"/>
      <c r="PPX121" s="185"/>
      <c r="PPY121" s="21"/>
      <c r="PPZ121" s="136"/>
      <c r="PQA121" s="19"/>
      <c r="PQB121" s="20"/>
      <c r="PQC121" s="21"/>
      <c r="PQD121" s="185"/>
      <c r="PQE121" s="21"/>
      <c r="PQF121" s="19"/>
      <c r="PQG121" s="20"/>
      <c r="PQH121" s="21"/>
      <c r="PQI121" s="185"/>
      <c r="PQJ121" s="21"/>
      <c r="PQK121" s="136"/>
      <c r="PQL121" s="19"/>
      <c r="PQM121" s="20"/>
      <c r="PQN121" s="21"/>
      <c r="PQO121" s="185"/>
      <c r="PQP121" s="21"/>
      <c r="PQQ121" s="19"/>
      <c r="PQR121" s="20"/>
      <c r="PQS121" s="21"/>
      <c r="PQT121" s="185"/>
      <c r="PQU121" s="21"/>
      <c r="PQV121" s="136"/>
      <c r="PQW121" s="19"/>
      <c r="PQX121" s="20"/>
      <c r="PQY121" s="21"/>
      <c r="PQZ121" s="185"/>
      <c r="PRA121" s="21"/>
      <c r="PRB121" s="19"/>
      <c r="PRC121" s="20"/>
      <c r="PRD121" s="21"/>
      <c r="PRE121" s="185"/>
      <c r="PRF121" s="21"/>
      <c r="PRG121" s="136"/>
      <c r="PRH121" s="19"/>
      <c r="PRI121" s="20"/>
      <c r="PRJ121" s="21"/>
      <c r="PRK121" s="185"/>
      <c r="PRL121" s="21"/>
      <c r="PRM121" s="19"/>
      <c r="PRN121" s="20"/>
      <c r="PRO121" s="21"/>
      <c r="PRP121" s="185"/>
      <c r="PRQ121" s="21"/>
      <c r="PRR121" s="136"/>
      <c r="PRS121" s="19"/>
      <c r="PRT121" s="20"/>
      <c r="PRU121" s="21"/>
      <c r="PRV121" s="185"/>
      <c r="PRW121" s="21"/>
      <c r="PRX121" s="19"/>
      <c r="PRY121" s="20"/>
      <c r="PRZ121" s="21"/>
      <c r="PSA121" s="185"/>
      <c r="PSB121" s="21"/>
      <c r="PSC121" s="136"/>
      <c r="PSD121" s="19"/>
      <c r="PSE121" s="20"/>
      <c r="PSF121" s="21"/>
      <c r="PSG121" s="185"/>
      <c r="PSH121" s="21"/>
      <c r="PSI121" s="19"/>
      <c r="PSJ121" s="20"/>
      <c r="PSK121" s="21"/>
      <c r="PSL121" s="185"/>
      <c r="PSM121" s="21"/>
      <c r="PSN121" s="136"/>
      <c r="PSO121" s="19"/>
      <c r="PSP121" s="20"/>
      <c r="PSQ121" s="21"/>
      <c r="PSR121" s="185"/>
      <c r="PSS121" s="21"/>
      <c r="PST121" s="19"/>
      <c r="PSU121" s="20"/>
      <c r="PSV121" s="21"/>
      <c r="PSW121" s="185"/>
      <c r="PSX121" s="21"/>
      <c r="PSY121" s="136"/>
      <c r="PSZ121" s="19"/>
      <c r="PTA121" s="20"/>
      <c r="PTB121" s="21"/>
      <c r="PTC121" s="185"/>
      <c r="PTD121" s="21"/>
      <c r="PTE121" s="19"/>
      <c r="PTF121" s="20"/>
      <c r="PTG121" s="21"/>
      <c r="PTH121" s="185"/>
      <c r="PTI121" s="21"/>
      <c r="PTJ121" s="136"/>
      <c r="PTK121" s="19"/>
      <c r="PTL121" s="20"/>
      <c r="PTM121" s="21"/>
      <c r="PTN121" s="185"/>
      <c r="PTO121" s="21"/>
      <c r="PTP121" s="19"/>
      <c r="PTQ121" s="20"/>
      <c r="PTR121" s="21"/>
      <c r="PTS121" s="185"/>
      <c r="PTT121" s="21"/>
      <c r="PTU121" s="136"/>
      <c r="PTV121" s="19"/>
      <c r="PTW121" s="20"/>
      <c r="PTX121" s="21"/>
      <c r="PTY121" s="185"/>
      <c r="PTZ121" s="21"/>
      <c r="PUA121" s="19"/>
      <c r="PUB121" s="20"/>
      <c r="PUC121" s="21"/>
      <c r="PUD121" s="185"/>
      <c r="PUE121" s="21"/>
      <c r="PUF121" s="136"/>
      <c r="PUG121" s="19"/>
      <c r="PUH121" s="20"/>
      <c r="PUI121" s="21"/>
      <c r="PUJ121" s="185"/>
      <c r="PUK121" s="21"/>
      <c r="PUL121" s="19"/>
      <c r="PUM121" s="20"/>
      <c r="PUN121" s="21"/>
      <c r="PUO121" s="185"/>
      <c r="PUP121" s="21"/>
      <c r="PUQ121" s="136"/>
      <c r="PUR121" s="19"/>
      <c r="PUS121" s="20"/>
      <c r="PUT121" s="21"/>
      <c r="PUU121" s="185"/>
      <c r="PUV121" s="21"/>
      <c r="PUW121" s="19"/>
      <c r="PUX121" s="20"/>
      <c r="PUY121" s="21"/>
      <c r="PUZ121" s="185"/>
      <c r="PVA121" s="21"/>
      <c r="PVB121" s="136"/>
      <c r="PVC121" s="19"/>
      <c r="PVD121" s="20"/>
      <c r="PVE121" s="21"/>
      <c r="PVF121" s="185"/>
      <c r="PVG121" s="21"/>
      <c r="PVH121" s="19"/>
      <c r="PVI121" s="20"/>
      <c r="PVJ121" s="21"/>
      <c r="PVK121" s="185"/>
      <c r="PVL121" s="21"/>
      <c r="PVM121" s="136"/>
      <c r="PVN121" s="19"/>
      <c r="PVO121" s="20"/>
      <c r="PVP121" s="21"/>
      <c r="PVQ121" s="185"/>
      <c r="PVR121" s="21"/>
      <c r="PVS121" s="19"/>
      <c r="PVT121" s="20"/>
      <c r="PVU121" s="21"/>
      <c r="PVV121" s="185"/>
      <c r="PVW121" s="21"/>
      <c r="PVX121" s="136"/>
      <c r="PVY121" s="19"/>
      <c r="PVZ121" s="20"/>
      <c r="PWA121" s="21"/>
      <c r="PWB121" s="185"/>
      <c r="PWC121" s="21"/>
      <c r="PWD121" s="19"/>
      <c r="PWE121" s="20"/>
      <c r="PWF121" s="21"/>
      <c r="PWG121" s="185"/>
      <c r="PWH121" s="21"/>
      <c r="PWI121" s="136"/>
      <c r="PWJ121" s="19"/>
      <c r="PWK121" s="20"/>
      <c r="PWL121" s="21"/>
      <c r="PWM121" s="185"/>
      <c r="PWN121" s="21"/>
      <c r="PWO121" s="19"/>
      <c r="PWP121" s="20"/>
      <c r="PWQ121" s="21"/>
      <c r="PWR121" s="185"/>
      <c r="PWS121" s="21"/>
      <c r="PWT121" s="136"/>
      <c r="PWU121" s="19"/>
      <c r="PWV121" s="20"/>
      <c r="PWW121" s="21"/>
      <c r="PWX121" s="185"/>
      <c r="PWY121" s="21"/>
      <c r="PWZ121" s="19"/>
      <c r="PXA121" s="20"/>
      <c r="PXB121" s="21"/>
      <c r="PXC121" s="185"/>
      <c r="PXD121" s="21"/>
      <c r="PXE121" s="136"/>
      <c r="PXF121" s="19"/>
      <c r="PXG121" s="20"/>
      <c r="PXH121" s="21"/>
      <c r="PXI121" s="185"/>
      <c r="PXJ121" s="21"/>
      <c r="PXK121" s="19"/>
      <c r="PXL121" s="20"/>
      <c r="PXM121" s="21"/>
      <c r="PXN121" s="185"/>
      <c r="PXO121" s="21"/>
      <c r="PXP121" s="136"/>
      <c r="PXQ121" s="19"/>
      <c r="PXR121" s="20"/>
      <c r="PXS121" s="21"/>
      <c r="PXT121" s="185"/>
      <c r="PXU121" s="21"/>
      <c r="PXV121" s="19"/>
      <c r="PXW121" s="20"/>
      <c r="PXX121" s="21"/>
      <c r="PXY121" s="185"/>
      <c r="PXZ121" s="21"/>
      <c r="PYA121" s="136"/>
      <c r="PYB121" s="19"/>
      <c r="PYC121" s="20"/>
      <c r="PYD121" s="21"/>
      <c r="PYE121" s="185"/>
      <c r="PYF121" s="21"/>
      <c r="PYG121" s="19"/>
      <c r="PYH121" s="20"/>
      <c r="PYI121" s="21"/>
      <c r="PYJ121" s="185"/>
      <c r="PYK121" s="21"/>
      <c r="PYL121" s="136"/>
      <c r="PYM121" s="19"/>
      <c r="PYN121" s="20"/>
      <c r="PYO121" s="21"/>
      <c r="PYP121" s="185"/>
      <c r="PYQ121" s="21"/>
      <c r="PYR121" s="19"/>
      <c r="PYS121" s="20"/>
      <c r="PYT121" s="21"/>
      <c r="PYU121" s="185"/>
      <c r="PYV121" s="21"/>
      <c r="PYW121" s="136"/>
      <c r="PYX121" s="19"/>
      <c r="PYY121" s="20"/>
      <c r="PYZ121" s="21"/>
      <c r="PZA121" s="185"/>
      <c r="PZB121" s="21"/>
      <c r="PZC121" s="19"/>
      <c r="PZD121" s="20"/>
      <c r="PZE121" s="21"/>
      <c r="PZF121" s="185"/>
      <c r="PZG121" s="21"/>
      <c r="PZH121" s="136"/>
      <c r="PZI121" s="19"/>
      <c r="PZJ121" s="20"/>
      <c r="PZK121" s="21"/>
      <c r="PZL121" s="185"/>
      <c r="PZM121" s="21"/>
      <c r="PZN121" s="19"/>
      <c r="PZO121" s="20"/>
      <c r="PZP121" s="21"/>
      <c r="PZQ121" s="185"/>
      <c r="PZR121" s="21"/>
      <c r="PZS121" s="136"/>
      <c r="PZT121" s="19"/>
      <c r="PZU121" s="20"/>
      <c r="PZV121" s="21"/>
      <c r="PZW121" s="185"/>
      <c r="PZX121" s="21"/>
      <c r="PZY121" s="19"/>
      <c r="PZZ121" s="20"/>
      <c r="QAA121" s="21"/>
      <c r="QAB121" s="185"/>
      <c r="QAC121" s="21"/>
      <c r="QAD121" s="136"/>
      <c r="QAE121" s="19"/>
      <c r="QAF121" s="20"/>
      <c r="QAG121" s="21"/>
      <c r="QAH121" s="185"/>
      <c r="QAI121" s="21"/>
      <c r="QAJ121" s="19"/>
      <c r="QAK121" s="20"/>
      <c r="QAL121" s="21"/>
      <c r="QAM121" s="185"/>
      <c r="QAN121" s="21"/>
      <c r="QAO121" s="136"/>
      <c r="QAP121" s="19"/>
      <c r="QAQ121" s="20"/>
      <c r="QAR121" s="21"/>
      <c r="QAS121" s="185"/>
      <c r="QAT121" s="21"/>
      <c r="QAU121" s="19"/>
      <c r="QAV121" s="20"/>
      <c r="QAW121" s="21"/>
      <c r="QAX121" s="185"/>
      <c r="QAY121" s="21"/>
      <c r="QAZ121" s="136"/>
      <c r="QBA121" s="19"/>
      <c r="QBB121" s="20"/>
      <c r="QBC121" s="21"/>
      <c r="QBD121" s="185"/>
      <c r="QBE121" s="21"/>
      <c r="QBF121" s="19"/>
      <c r="QBG121" s="20"/>
      <c r="QBH121" s="21"/>
      <c r="QBI121" s="185"/>
      <c r="QBJ121" s="21"/>
      <c r="QBK121" s="136"/>
      <c r="QBL121" s="19"/>
      <c r="QBM121" s="20"/>
      <c r="QBN121" s="21"/>
      <c r="QBO121" s="185"/>
      <c r="QBP121" s="21"/>
      <c r="QBQ121" s="19"/>
      <c r="QBR121" s="20"/>
      <c r="QBS121" s="21"/>
      <c r="QBT121" s="185"/>
      <c r="QBU121" s="21"/>
      <c r="QBV121" s="136"/>
      <c r="QBW121" s="19"/>
      <c r="QBX121" s="20"/>
      <c r="QBY121" s="21"/>
      <c r="QBZ121" s="185"/>
      <c r="QCA121" s="21"/>
      <c r="QCB121" s="19"/>
      <c r="QCC121" s="20"/>
      <c r="QCD121" s="21"/>
      <c r="QCE121" s="185"/>
      <c r="QCF121" s="21"/>
      <c r="QCG121" s="136"/>
      <c r="QCH121" s="19"/>
      <c r="QCI121" s="20"/>
      <c r="QCJ121" s="21"/>
      <c r="QCK121" s="185"/>
      <c r="QCL121" s="21"/>
      <c r="QCM121" s="19"/>
      <c r="QCN121" s="20"/>
      <c r="QCO121" s="21"/>
      <c r="QCP121" s="185"/>
      <c r="QCQ121" s="21"/>
      <c r="QCR121" s="136"/>
      <c r="QCS121" s="19"/>
      <c r="QCT121" s="20"/>
      <c r="QCU121" s="21"/>
      <c r="QCV121" s="185"/>
      <c r="QCW121" s="21"/>
      <c r="QCX121" s="19"/>
      <c r="QCY121" s="20"/>
      <c r="QCZ121" s="21"/>
      <c r="QDA121" s="185"/>
      <c r="QDB121" s="21"/>
      <c r="QDC121" s="136"/>
      <c r="QDD121" s="19"/>
      <c r="QDE121" s="20"/>
      <c r="QDF121" s="21"/>
      <c r="QDG121" s="185"/>
      <c r="QDH121" s="21"/>
      <c r="QDI121" s="19"/>
      <c r="QDJ121" s="20"/>
      <c r="QDK121" s="21"/>
      <c r="QDL121" s="185"/>
      <c r="QDM121" s="21"/>
      <c r="QDN121" s="136"/>
      <c r="QDO121" s="19"/>
      <c r="QDP121" s="20"/>
      <c r="QDQ121" s="21"/>
      <c r="QDR121" s="185"/>
      <c r="QDS121" s="21"/>
      <c r="QDT121" s="19"/>
      <c r="QDU121" s="20"/>
      <c r="QDV121" s="21"/>
      <c r="QDW121" s="185"/>
      <c r="QDX121" s="21"/>
      <c r="QDY121" s="136"/>
      <c r="QDZ121" s="19"/>
      <c r="QEA121" s="20"/>
      <c r="QEB121" s="21"/>
      <c r="QEC121" s="185"/>
      <c r="QED121" s="21"/>
      <c r="QEE121" s="19"/>
      <c r="QEF121" s="20"/>
      <c r="QEG121" s="21"/>
      <c r="QEH121" s="185"/>
      <c r="QEI121" s="21"/>
      <c r="QEJ121" s="136"/>
      <c r="QEK121" s="19"/>
      <c r="QEL121" s="20"/>
      <c r="QEM121" s="21"/>
      <c r="QEN121" s="185"/>
      <c r="QEO121" s="21"/>
      <c r="QEP121" s="19"/>
      <c r="QEQ121" s="20"/>
      <c r="QER121" s="21"/>
      <c r="QES121" s="185"/>
      <c r="QET121" s="21"/>
      <c r="QEU121" s="136"/>
      <c r="QEV121" s="19"/>
      <c r="QEW121" s="20"/>
      <c r="QEX121" s="21"/>
      <c r="QEY121" s="185"/>
      <c r="QEZ121" s="21"/>
      <c r="QFA121" s="19"/>
      <c r="QFB121" s="20"/>
      <c r="QFC121" s="21"/>
      <c r="QFD121" s="185"/>
      <c r="QFE121" s="21"/>
      <c r="QFF121" s="136"/>
      <c r="QFG121" s="19"/>
      <c r="QFH121" s="20"/>
      <c r="QFI121" s="21"/>
      <c r="QFJ121" s="185"/>
      <c r="QFK121" s="21"/>
      <c r="QFL121" s="19"/>
      <c r="QFM121" s="20"/>
      <c r="QFN121" s="21"/>
      <c r="QFO121" s="185"/>
      <c r="QFP121" s="21"/>
      <c r="QFQ121" s="136"/>
      <c r="QFR121" s="19"/>
      <c r="QFS121" s="20"/>
      <c r="QFT121" s="21"/>
      <c r="QFU121" s="185"/>
      <c r="QFV121" s="21"/>
      <c r="QFW121" s="19"/>
      <c r="QFX121" s="20"/>
      <c r="QFY121" s="21"/>
      <c r="QFZ121" s="185"/>
      <c r="QGA121" s="21"/>
      <c r="QGB121" s="136"/>
      <c r="QGC121" s="19"/>
      <c r="QGD121" s="20"/>
      <c r="QGE121" s="21"/>
      <c r="QGF121" s="185"/>
      <c r="QGG121" s="21"/>
      <c r="QGH121" s="19"/>
      <c r="QGI121" s="20"/>
      <c r="QGJ121" s="21"/>
      <c r="QGK121" s="185"/>
      <c r="QGL121" s="21"/>
      <c r="QGM121" s="136"/>
      <c r="QGN121" s="19"/>
      <c r="QGO121" s="20"/>
      <c r="QGP121" s="21"/>
      <c r="QGQ121" s="185"/>
      <c r="QGR121" s="21"/>
      <c r="QGS121" s="19"/>
      <c r="QGT121" s="20"/>
      <c r="QGU121" s="21"/>
      <c r="QGV121" s="185"/>
      <c r="QGW121" s="21"/>
      <c r="QGX121" s="136"/>
      <c r="QGY121" s="19"/>
      <c r="QGZ121" s="20"/>
      <c r="QHA121" s="21"/>
      <c r="QHB121" s="185"/>
      <c r="QHC121" s="21"/>
      <c r="QHD121" s="19"/>
      <c r="QHE121" s="20"/>
      <c r="QHF121" s="21"/>
      <c r="QHG121" s="185"/>
      <c r="QHH121" s="21"/>
      <c r="QHI121" s="136"/>
      <c r="QHJ121" s="19"/>
      <c r="QHK121" s="20"/>
      <c r="QHL121" s="21"/>
      <c r="QHM121" s="185"/>
      <c r="QHN121" s="21"/>
      <c r="QHO121" s="19"/>
      <c r="QHP121" s="20"/>
      <c r="QHQ121" s="21"/>
      <c r="QHR121" s="185"/>
      <c r="QHS121" s="21"/>
      <c r="QHT121" s="136"/>
      <c r="QHU121" s="19"/>
      <c r="QHV121" s="20"/>
      <c r="QHW121" s="21"/>
      <c r="QHX121" s="185"/>
      <c r="QHY121" s="21"/>
      <c r="QHZ121" s="19"/>
      <c r="QIA121" s="20"/>
      <c r="QIB121" s="21"/>
      <c r="QIC121" s="185"/>
      <c r="QID121" s="21"/>
      <c r="QIE121" s="136"/>
      <c r="QIF121" s="19"/>
      <c r="QIG121" s="20"/>
      <c r="QIH121" s="21"/>
      <c r="QII121" s="185"/>
      <c r="QIJ121" s="21"/>
      <c r="QIK121" s="19"/>
      <c r="QIL121" s="20"/>
      <c r="QIM121" s="21"/>
      <c r="QIN121" s="185"/>
      <c r="QIO121" s="21"/>
      <c r="QIP121" s="136"/>
      <c r="QIQ121" s="19"/>
      <c r="QIR121" s="20"/>
      <c r="QIS121" s="21"/>
      <c r="QIT121" s="185"/>
      <c r="QIU121" s="21"/>
      <c r="QIV121" s="19"/>
      <c r="QIW121" s="20"/>
      <c r="QIX121" s="21"/>
      <c r="QIY121" s="185"/>
      <c r="QIZ121" s="21"/>
      <c r="QJA121" s="136"/>
      <c r="QJB121" s="19"/>
      <c r="QJC121" s="20"/>
      <c r="QJD121" s="21"/>
      <c r="QJE121" s="185"/>
      <c r="QJF121" s="21"/>
      <c r="QJG121" s="19"/>
      <c r="QJH121" s="20"/>
      <c r="QJI121" s="21"/>
      <c r="QJJ121" s="185"/>
      <c r="QJK121" s="21"/>
      <c r="QJL121" s="136"/>
      <c r="QJM121" s="19"/>
      <c r="QJN121" s="20"/>
      <c r="QJO121" s="21"/>
      <c r="QJP121" s="185"/>
      <c r="QJQ121" s="21"/>
      <c r="QJR121" s="19"/>
      <c r="QJS121" s="20"/>
      <c r="QJT121" s="21"/>
      <c r="QJU121" s="185"/>
      <c r="QJV121" s="21"/>
      <c r="QJW121" s="136"/>
      <c r="QJX121" s="19"/>
      <c r="QJY121" s="20"/>
      <c r="QJZ121" s="21"/>
      <c r="QKA121" s="185"/>
      <c r="QKB121" s="21"/>
      <c r="QKC121" s="19"/>
      <c r="QKD121" s="20"/>
      <c r="QKE121" s="21"/>
      <c r="QKF121" s="185"/>
      <c r="QKG121" s="21"/>
      <c r="QKH121" s="136"/>
      <c r="QKI121" s="19"/>
      <c r="QKJ121" s="20"/>
      <c r="QKK121" s="21"/>
      <c r="QKL121" s="185"/>
      <c r="QKM121" s="21"/>
      <c r="QKN121" s="19"/>
      <c r="QKO121" s="20"/>
      <c r="QKP121" s="21"/>
      <c r="QKQ121" s="185"/>
      <c r="QKR121" s="21"/>
      <c r="QKS121" s="136"/>
      <c r="QKT121" s="19"/>
      <c r="QKU121" s="20"/>
      <c r="QKV121" s="21"/>
      <c r="QKW121" s="185"/>
      <c r="QKX121" s="21"/>
      <c r="QKY121" s="19"/>
      <c r="QKZ121" s="20"/>
      <c r="QLA121" s="21"/>
      <c r="QLB121" s="185"/>
      <c r="QLC121" s="21"/>
      <c r="QLD121" s="136"/>
      <c r="QLE121" s="19"/>
      <c r="QLF121" s="20"/>
      <c r="QLG121" s="21"/>
      <c r="QLH121" s="185"/>
      <c r="QLI121" s="21"/>
      <c r="QLJ121" s="19"/>
      <c r="QLK121" s="20"/>
      <c r="QLL121" s="21"/>
      <c r="QLM121" s="185"/>
      <c r="QLN121" s="21"/>
      <c r="QLO121" s="136"/>
      <c r="QLP121" s="19"/>
      <c r="QLQ121" s="20"/>
      <c r="QLR121" s="21"/>
      <c r="QLS121" s="185"/>
      <c r="QLT121" s="21"/>
      <c r="QLU121" s="19"/>
      <c r="QLV121" s="20"/>
      <c r="QLW121" s="21"/>
      <c r="QLX121" s="185"/>
      <c r="QLY121" s="21"/>
      <c r="QLZ121" s="136"/>
      <c r="QMA121" s="19"/>
      <c r="QMB121" s="20"/>
      <c r="QMC121" s="21"/>
      <c r="QMD121" s="185"/>
      <c r="QME121" s="21"/>
      <c r="QMF121" s="19"/>
      <c r="QMG121" s="20"/>
      <c r="QMH121" s="21"/>
      <c r="QMI121" s="185"/>
      <c r="QMJ121" s="21"/>
      <c r="QMK121" s="136"/>
      <c r="QML121" s="19"/>
      <c r="QMM121" s="20"/>
      <c r="QMN121" s="21"/>
      <c r="QMO121" s="185"/>
      <c r="QMP121" s="21"/>
      <c r="QMQ121" s="19"/>
      <c r="QMR121" s="20"/>
      <c r="QMS121" s="21"/>
      <c r="QMT121" s="185"/>
      <c r="QMU121" s="21"/>
      <c r="QMV121" s="136"/>
      <c r="QMW121" s="19"/>
      <c r="QMX121" s="20"/>
      <c r="QMY121" s="21"/>
      <c r="QMZ121" s="185"/>
      <c r="QNA121" s="21"/>
      <c r="QNB121" s="19"/>
      <c r="QNC121" s="20"/>
      <c r="QND121" s="21"/>
      <c r="QNE121" s="185"/>
      <c r="QNF121" s="21"/>
      <c r="QNG121" s="136"/>
      <c r="QNH121" s="19"/>
      <c r="QNI121" s="20"/>
      <c r="QNJ121" s="21"/>
      <c r="QNK121" s="185"/>
      <c r="QNL121" s="21"/>
      <c r="QNM121" s="19"/>
      <c r="QNN121" s="20"/>
      <c r="QNO121" s="21"/>
      <c r="QNP121" s="185"/>
      <c r="QNQ121" s="21"/>
      <c r="QNR121" s="136"/>
      <c r="QNS121" s="19"/>
      <c r="QNT121" s="20"/>
      <c r="QNU121" s="21"/>
      <c r="QNV121" s="185"/>
      <c r="QNW121" s="21"/>
      <c r="QNX121" s="19"/>
      <c r="QNY121" s="20"/>
      <c r="QNZ121" s="21"/>
      <c r="QOA121" s="185"/>
      <c r="QOB121" s="21"/>
      <c r="QOC121" s="136"/>
      <c r="QOD121" s="19"/>
      <c r="QOE121" s="20"/>
      <c r="QOF121" s="21"/>
      <c r="QOG121" s="185"/>
      <c r="QOH121" s="21"/>
      <c r="QOI121" s="19"/>
      <c r="QOJ121" s="20"/>
      <c r="QOK121" s="21"/>
      <c r="QOL121" s="185"/>
      <c r="QOM121" s="21"/>
      <c r="QON121" s="136"/>
      <c r="QOO121" s="19"/>
      <c r="QOP121" s="20"/>
      <c r="QOQ121" s="21"/>
      <c r="QOR121" s="185"/>
      <c r="QOS121" s="21"/>
      <c r="QOT121" s="19"/>
      <c r="QOU121" s="20"/>
      <c r="QOV121" s="21"/>
      <c r="QOW121" s="185"/>
      <c r="QOX121" s="21"/>
      <c r="QOY121" s="136"/>
      <c r="QOZ121" s="19"/>
      <c r="QPA121" s="20"/>
      <c r="QPB121" s="21"/>
      <c r="QPC121" s="185"/>
      <c r="QPD121" s="21"/>
      <c r="QPE121" s="19"/>
      <c r="QPF121" s="20"/>
      <c r="QPG121" s="21"/>
      <c r="QPH121" s="185"/>
      <c r="QPI121" s="21"/>
      <c r="QPJ121" s="136"/>
      <c r="QPK121" s="19"/>
      <c r="QPL121" s="20"/>
      <c r="QPM121" s="21"/>
      <c r="QPN121" s="185"/>
      <c r="QPO121" s="21"/>
      <c r="QPP121" s="19"/>
      <c r="QPQ121" s="20"/>
      <c r="QPR121" s="21"/>
      <c r="QPS121" s="185"/>
      <c r="QPT121" s="21"/>
      <c r="QPU121" s="136"/>
      <c r="QPV121" s="19"/>
      <c r="QPW121" s="20"/>
      <c r="QPX121" s="21"/>
      <c r="QPY121" s="185"/>
      <c r="QPZ121" s="21"/>
      <c r="QQA121" s="19"/>
      <c r="QQB121" s="20"/>
      <c r="QQC121" s="21"/>
      <c r="QQD121" s="185"/>
      <c r="QQE121" s="21"/>
      <c r="QQF121" s="136"/>
      <c r="QQG121" s="19"/>
      <c r="QQH121" s="20"/>
      <c r="QQI121" s="21"/>
      <c r="QQJ121" s="185"/>
      <c r="QQK121" s="21"/>
      <c r="QQL121" s="19"/>
      <c r="QQM121" s="20"/>
      <c r="QQN121" s="21"/>
      <c r="QQO121" s="185"/>
      <c r="QQP121" s="21"/>
      <c r="QQQ121" s="136"/>
      <c r="QQR121" s="19"/>
      <c r="QQS121" s="20"/>
      <c r="QQT121" s="21"/>
      <c r="QQU121" s="185"/>
      <c r="QQV121" s="21"/>
      <c r="QQW121" s="19"/>
      <c r="QQX121" s="20"/>
      <c r="QQY121" s="21"/>
      <c r="QQZ121" s="185"/>
      <c r="QRA121" s="21"/>
      <c r="QRB121" s="136"/>
      <c r="QRC121" s="19"/>
      <c r="QRD121" s="20"/>
      <c r="QRE121" s="21"/>
      <c r="QRF121" s="185"/>
      <c r="QRG121" s="21"/>
      <c r="QRH121" s="19"/>
      <c r="QRI121" s="20"/>
      <c r="QRJ121" s="21"/>
      <c r="QRK121" s="185"/>
      <c r="QRL121" s="21"/>
      <c r="QRM121" s="136"/>
      <c r="QRN121" s="19"/>
      <c r="QRO121" s="20"/>
      <c r="QRP121" s="21"/>
      <c r="QRQ121" s="185"/>
      <c r="QRR121" s="21"/>
      <c r="QRS121" s="19"/>
      <c r="QRT121" s="20"/>
      <c r="QRU121" s="21"/>
      <c r="QRV121" s="185"/>
      <c r="QRW121" s="21"/>
      <c r="QRX121" s="136"/>
      <c r="QRY121" s="19"/>
      <c r="QRZ121" s="20"/>
      <c r="QSA121" s="21"/>
      <c r="QSB121" s="185"/>
      <c r="QSC121" s="21"/>
      <c r="QSD121" s="19"/>
      <c r="QSE121" s="20"/>
      <c r="QSF121" s="21"/>
      <c r="QSG121" s="185"/>
      <c r="QSH121" s="21"/>
      <c r="QSI121" s="136"/>
      <c r="QSJ121" s="19"/>
      <c r="QSK121" s="20"/>
      <c r="QSL121" s="21"/>
      <c r="QSM121" s="185"/>
      <c r="QSN121" s="21"/>
      <c r="QSO121" s="19"/>
      <c r="QSP121" s="20"/>
      <c r="QSQ121" s="21"/>
      <c r="QSR121" s="185"/>
      <c r="QSS121" s="21"/>
      <c r="QST121" s="136"/>
      <c r="QSU121" s="19"/>
      <c r="QSV121" s="20"/>
      <c r="QSW121" s="21"/>
      <c r="QSX121" s="185"/>
      <c r="QSY121" s="21"/>
      <c r="QSZ121" s="19"/>
      <c r="QTA121" s="20"/>
      <c r="QTB121" s="21"/>
      <c r="QTC121" s="185"/>
      <c r="QTD121" s="21"/>
      <c r="QTE121" s="136"/>
      <c r="QTF121" s="19"/>
      <c r="QTG121" s="20"/>
      <c r="QTH121" s="21"/>
      <c r="QTI121" s="185"/>
      <c r="QTJ121" s="21"/>
      <c r="QTK121" s="19"/>
      <c r="QTL121" s="20"/>
      <c r="QTM121" s="21"/>
      <c r="QTN121" s="185"/>
      <c r="QTO121" s="21"/>
      <c r="QTP121" s="136"/>
      <c r="QTQ121" s="19"/>
      <c r="QTR121" s="20"/>
      <c r="QTS121" s="21"/>
      <c r="QTT121" s="185"/>
      <c r="QTU121" s="21"/>
      <c r="QTV121" s="19"/>
      <c r="QTW121" s="20"/>
      <c r="QTX121" s="21"/>
      <c r="QTY121" s="185"/>
      <c r="QTZ121" s="21"/>
      <c r="QUA121" s="136"/>
      <c r="QUB121" s="19"/>
      <c r="QUC121" s="20"/>
      <c r="QUD121" s="21"/>
      <c r="QUE121" s="185"/>
      <c r="QUF121" s="21"/>
      <c r="QUG121" s="19"/>
      <c r="QUH121" s="20"/>
      <c r="QUI121" s="21"/>
      <c r="QUJ121" s="185"/>
      <c r="QUK121" s="21"/>
      <c r="QUL121" s="136"/>
      <c r="QUM121" s="19"/>
      <c r="QUN121" s="20"/>
      <c r="QUO121" s="21"/>
      <c r="QUP121" s="185"/>
      <c r="QUQ121" s="21"/>
      <c r="QUR121" s="19"/>
      <c r="QUS121" s="20"/>
      <c r="QUT121" s="21"/>
      <c r="QUU121" s="185"/>
      <c r="QUV121" s="21"/>
      <c r="QUW121" s="136"/>
      <c r="QUX121" s="19"/>
      <c r="QUY121" s="20"/>
      <c r="QUZ121" s="21"/>
      <c r="QVA121" s="185"/>
      <c r="QVB121" s="21"/>
      <c r="QVC121" s="19"/>
      <c r="QVD121" s="20"/>
      <c r="QVE121" s="21"/>
      <c r="QVF121" s="185"/>
      <c r="QVG121" s="21"/>
      <c r="QVH121" s="136"/>
      <c r="QVI121" s="19"/>
      <c r="QVJ121" s="20"/>
      <c r="QVK121" s="21"/>
      <c r="QVL121" s="185"/>
      <c r="QVM121" s="21"/>
      <c r="QVN121" s="19"/>
      <c r="QVO121" s="20"/>
      <c r="QVP121" s="21"/>
      <c r="QVQ121" s="185"/>
      <c r="QVR121" s="21"/>
      <c r="QVS121" s="136"/>
      <c r="QVT121" s="19"/>
      <c r="QVU121" s="20"/>
      <c r="QVV121" s="21"/>
      <c r="QVW121" s="185"/>
      <c r="QVX121" s="21"/>
      <c r="QVY121" s="19"/>
      <c r="QVZ121" s="20"/>
      <c r="QWA121" s="21"/>
      <c r="QWB121" s="185"/>
      <c r="QWC121" s="21"/>
      <c r="QWD121" s="136"/>
      <c r="QWE121" s="19"/>
      <c r="QWF121" s="20"/>
      <c r="QWG121" s="21"/>
      <c r="QWH121" s="185"/>
      <c r="QWI121" s="21"/>
      <c r="QWJ121" s="19"/>
      <c r="QWK121" s="20"/>
      <c r="QWL121" s="21"/>
      <c r="QWM121" s="185"/>
      <c r="QWN121" s="21"/>
      <c r="QWO121" s="136"/>
      <c r="QWP121" s="19"/>
      <c r="QWQ121" s="20"/>
      <c r="QWR121" s="21"/>
      <c r="QWS121" s="185"/>
      <c r="QWT121" s="21"/>
      <c r="QWU121" s="19"/>
      <c r="QWV121" s="20"/>
      <c r="QWW121" s="21"/>
      <c r="QWX121" s="185"/>
      <c r="QWY121" s="21"/>
      <c r="QWZ121" s="136"/>
      <c r="QXA121" s="19"/>
      <c r="QXB121" s="20"/>
      <c r="QXC121" s="21"/>
      <c r="QXD121" s="185"/>
      <c r="QXE121" s="21"/>
      <c r="QXF121" s="19"/>
      <c r="QXG121" s="20"/>
      <c r="QXH121" s="21"/>
      <c r="QXI121" s="185"/>
      <c r="QXJ121" s="21"/>
      <c r="QXK121" s="136"/>
      <c r="QXL121" s="19"/>
      <c r="QXM121" s="20"/>
      <c r="QXN121" s="21"/>
      <c r="QXO121" s="185"/>
      <c r="QXP121" s="21"/>
      <c r="QXQ121" s="19"/>
      <c r="QXR121" s="20"/>
      <c r="QXS121" s="21"/>
      <c r="QXT121" s="185"/>
      <c r="QXU121" s="21"/>
      <c r="QXV121" s="136"/>
      <c r="QXW121" s="19"/>
      <c r="QXX121" s="20"/>
      <c r="QXY121" s="21"/>
      <c r="QXZ121" s="185"/>
      <c r="QYA121" s="21"/>
      <c r="QYB121" s="19"/>
      <c r="QYC121" s="20"/>
      <c r="QYD121" s="21"/>
      <c r="QYE121" s="185"/>
      <c r="QYF121" s="21"/>
      <c r="QYG121" s="136"/>
      <c r="QYH121" s="19"/>
      <c r="QYI121" s="20"/>
      <c r="QYJ121" s="21"/>
      <c r="QYK121" s="185"/>
      <c r="QYL121" s="21"/>
      <c r="QYM121" s="19"/>
      <c r="QYN121" s="20"/>
      <c r="QYO121" s="21"/>
      <c r="QYP121" s="185"/>
      <c r="QYQ121" s="21"/>
      <c r="QYR121" s="136"/>
      <c r="QYS121" s="19"/>
      <c r="QYT121" s="20"/>
      <c r="QYU121" s="21"/>
      <c r="QYV121" s="185"/>
      <c r="QYW121" s="21"/>
      <c r="QYX121" s="19"/>
      <c r="QYY121" s="20"/>
      <c r="QYZ121" s="21"/>
      <c r="QZA121" s="185"/>
      <c r="QZB121" s="21"/>
      <c r="QZC121" s="136"/>
      <c r="QZD121" s="19"/>
      <c r="QZE121" s="20"/>
      <c r="QZF121" s="21"/>
      <c r="QZG121" s="185"/>
      <c r="QZH121" s="21"/>
      <c r="QZI121" s="19"/>
      <c r="QZJ121" s="20"/>
      <c r="QZK121" s="21"/>
      <c r="QZL121" s="185"/>
      <c r="QZM121" s="21"/>
      <c r="QZN121" s="136"/>
      <c r="QZO121" s="19"/>
      <c r="QZP121" s="20"/>
      <c r="QZQ121" s="21"/>
      <c r="QZR121" s="185"/>
      <c r="QZS121" s="21"/>
      <c r="QZT121" s="19"/>
      <c r="QZU121" s="20"/>
      <c r="QZV121" s="21"/>
      <c r="QZW121" s="185"/>
      <c r="QZX121" s="21"/>
      <c r="QZY121" s="136"/>
      <c r="QZZ121" s="19"/>
      <c r="RAA121" s="20"/>
      <c r="RAB121" s="21"/>
      <c r="RAC121" s="185"/>
      <c r="RAD121" s="21"/>
      <c r="RAE121" s="19"/>
      <c r="RAF121" s="20"/>
      <c r="RAG121" s="21"/>
      <c r="RAH121" s="185"/>
      <c r="RAI121" s="21"/>
      <c r="RAJ121" s="136"/>
      <c r="RAK121" s="19"/>
      <c r="RAL121" s="20"/>
      <c r="RAM121" s="21"/>
      <c r="RAN121" s="185"/>
      <c r="RAO121" s="21"/>
      <c r="RAP121" s="19"/>
      <c r="RAQ121" s="20"/>
      <c r="RAR121" s="21"/>
      <c r="RAS121" s="185"/>
      <c r="RAT121" s="21"/>
      <c r="RAU121" s="136"/>
      <c r="RAV121" s="19"/>
      <c r="RAW121" s="20"/>
      <c r="RAX121" s="21"/>
      <c r="RAY121" s="185"/>
      <c r="RAZ121" s="21"/>
      <c r="RBA121" s="19"/>
      <c r="RBB121" s="20"/>
      <c r="RBC121" s="21"/>
      <c r="RBD121" s="185"/>
      <c r="RBE121" s="21"/>
      <c r="RBF121" s="136"/>
      <c r="RBG121" s="19"/>
      <c r="RBH121" s="20"/>
      <c r="RBI121" s="21"/>
      <c r="RBJ121" s="185"/>
      <c r="RBK121" s="21"/>
      <c r="RBL121" s="19"/>
      <c r="RBM121" s="20"/>
      <c r="RBN121" s="21"/>
      <c r="RBO121" s="185"/>
      <c r="RBP121" s="21"/>
      <c r="RBQ121" s="136"/>
      <c r="RBR121" s="19"/>
      <c r="RBS121" s="20"/>
      <c r="RBT121" s="21"/>
      <c r="RBU121" s="185"/>
      <c r="RBV121" s="21"/>
      <c r="RBW121" s="19"/>
      <c r="RBX121" s="20"/>
      <c r="RBY121" s="21"/>
      <c r="RBZ121" s="185"/>
      <c r="RCA121" s="21"/>
      <c r="RCB121" s="136"/>
      <c r="RCC121" s="19"/>
      <c r="RCD121" s="20"/>
      <c r="RCE121" s="21"/>
      <c r="RCF121" s="185"/>
      <c r="RCG121" s="21"/>
      <c r="RCH121" s="19"/>
      <c r="RCI121" s="20"/>
      <c r="RCJ121" s="21"/>
      <c r="RCK121" s="185"/>
      <c r="RCL121" s="21"/>
      <c r="RCM121" s="136"/>
      <c r="RCN121" s="19"/>
      <c r="RCO121" s="20"/>
      <c r="RCP121" s="21"/>
      <c r="RCQ121" s="185"/>
      <c r="RCR121" s="21"/>
      <c r="RCS121" s="19"/>
      <c r="RCT121" s="20"/>
      <c r="RCU121" s="21"/>
      <c r="RCV121" s="185"/>
      <c r="RCW121" s="21"/>
      <c r="RCX121" s="136"/>
      <c r="RCY121" s="19"/>
      <c r="RCZ121" s="20"/>
      <c r="RDA121" s="21"/>
      <c r="RDB121" s="185"/>
      <c r="RDC121" s="21"/>
      <c r="RDD121" s="19"/>
      <c r="RDE121" s="20"/>
      <c r="RDF121" s="21"/>
      <c r="RDG121" s="185"/>
      <c r="RDH121" s="21"/>
      <c r="RDI121" s="136"/>
      <c r="RDJ121" s="19"/>
      <c r="RDK121" s="20"/>
      <c r="RDL121" s="21"/>
      <c r="RDM121" s="185"/>
      <c r="RDN121" s="21"/>
      <c r="RDO121" s="19"/>
      <c r="RDP121" s="20"/>
      <c r="RDQ121" s="21"/>
      <c r="RDR121" s="185"/>
      <c r="RDS121" s="21"/>
      <c r="RDT121" s="136"/>
      <c r="RDU121" s="19"/>
      <c r="RDV121" s="20"/>
      <c r="RDW121" s="21"/>
      <c r="RDX121" s="185"/>
      <c r="RDY121" s="21"/>
      <c r="RDZ121" s="19"/>
      <c r="REA121" s="20"/>
      <c r="REB121" s="21"/>
      <c r="REC121" s="185"/>
      <c r="RED121" s="21"/>
      <c r="REE121" s="136"/>
      <c r="REF121" s="19"/>
      <c r="REG121" s="20"/>
      <c r="REH121" s="21"/>
      <c r="REI121" s="185"/>
      <c r="REJ121" s="21"/>
      <c r="REK121" s="19"/>
      <c r="REL121" s="20"/>
      <c r="REM121" s="21"/>
      <c r="REN121" s="185"/>
      <c r="REO121" s="21"/>
      <c r="REP121" s="136"/>
      <c r="REQ121" s="19"/>
      <c r="RER121" s="20"/>
      <c r="RES121" s="21"/>
      <c r="RET121" s="185"/>
      <c r="REU121" s="21"/>
      <c r="REV121" s="19"/>
      <c r="REW121" s="20"/>
      <c r="REX121" s="21"/>
      <c r="REY121" s="185"/>
      <c r="REZ121" s="21"/>
      <c r="RFA121" s="136"/>
      <c r="RFB121" s="19"/>
      <c r="RFC121" s="20"/>
      <c r="RFD121" s="21"/>
      <c r="RFE121" s="185"/>
      <c r="RFF121" s="21"/>
      <c r="RFG121" s="19"/>
      <c r="RFH121" s="20"/>
      <c r="RFI121" s="21"/>
      <c r="RFJ121" s="185"/>
      <c r="RFK121" s="21"/>
      <c r="RFL121" s="136"/>
      <c r="RFM121" s="19"/>
      <c r="RFN121" s="20"/>
      <c r="RFO121" s="21"/>
      <c r="RFP121" s="185"/>
      <c r="RFQ121" s="21"/>
      <c r="RFR121" s="19"/>
      <c r="RFS121" s="20"/>
      <c r="RFT121" s="21"/>
      <c r="RFU121" s="185"/>
      <c r="RFV121" s="21"/>
      <c r="RFW121" s="136"/>
      <c r="RFX121" s="19"/>
      <c r="RFY121" s="20"/>
      <c r="RFZ121" s="21"/>
      <c r="RGA121" s="185"/>
      <c r="RGB121" s="21"/>
      <c r="RGC121" s="19"/>
      <c r="RGD121" s="20"/>
      <c r="RGE121" s="21"/>
      <c r="RGF121" s="185"/>
      <c r="RGG121" s="21"/>
      <c r="RGH121" s="136"/>
      <c r="RGI121" s="19"/>
      <c r="RGJ121" s="20"/>
      <c r="RGK121" s="21"/>
      <c r="RGL121" s="185"/>
      <c r="RGM121" s="21"/>
      <c r="RGN121" s="19"/>
      <c r="RGO121" s="20"/>
      <c r="RGP121" s="21"/>
      <c r="RGQ121" s="185"/>
      <c r="RGR121" s="21"/>
      <c r="RGS121" s="136"/>
      <c r="RGT121" s="19"/>
      <c r="RGU121" s="20"/>
      <c r="RGV121" s="21"/>
      <c r="RGW121" s="185"/>
      <c r="RGX121" s="21"/>
      <c r="RGY121" s="19"/>
      <c r="RGZ121" s="20"/>
      <c r="RHA121" s="21"/>
      <c r="RHB121" s="185"/>
      <c r="RHC121" s="21"/>
      <c r="RHD121" s="136"/>
      <c r="RHE121" s="19"/>
      <c r="RHF121" s="20"/>
      <c r="RHG121" s="21"/>
      <c r="RHH121" s="185"/>
      <c r="RHI121" s="21"/>
      <c r="RHJ121" s="19"/>
      <c r="RHK121" s="20"/>
      <c r="RHL121" s="21"/>
      <c r="RHM121" s="185"/>
      <c r="RHN121" s="21"/>
      <c r="RHO121" s="136"/>
      <c r="RHP121" s="19"/>
      <c r="RHQ121" s="20"/>
      <c r="RHR121" s="21"/>
      <c r="RHS121" s="185"/>
      <c r="RHT121" s="21"/>
      <c r="RHU121" s="19"/>
      <c r="RHV121" s="20"/>
      <c r="RHW121" s="21"/>
      <c r="RHX121" s="185"/>
      <c r="RHY121" s="21"/>
      <c r="RHZ121" s="136"/>
      <c r="RIA121" s="19"/>
      <c r="RIB121" s="20"/>
      <c r="RIC121" s="21"/>
      <c r="RID121" s="185"/>
      <c r="RIE121" s="21"/>
      <c r="RIF121" s="19"/>
      <c r="RIG121" s="20"/>
      <c r="RIH121" s="21"/>
      <c r="RII121" s="185"/>
      <c r="RIJ121" s="21"/>
      <c r="RIK121" s="136"/>
      <c r="RIL121" s="19"/>
      <c r="RIM121" s="20"/>
      <c r="RIN121" s="21"/>
      <c r="RIO121" s="185"/>
      <c r="RIP121" s="21"/>
      <c r="RIQ121" s="19"/>
      <c r="RIR121" s="20"/>
      <c r="RIS121" s="21"/>
      <c r="RIT121" s="185"/>
      <c r="RIU121" s="21"/>
      <c r="RIV121" s="136"/>
      <c r="RIW121" s="19"/>
      <c r="RIX121" s="20"/>
      <c r="RIY121" s="21"/>
      <c r="RIZ121" s="185"/>
      <c r="RJA121" s="21"/>
      <c r="RJB121" s="19"/>
      <c r="RJC121" s="20"/>
      <c r="RJD121" s="21"/>
      <c r="RJE121" s="185"/>
      <c r="RJF121" s="21"/>
      <c r="RJG121" s="136"/>
      <c r="RJH121" s="19"/>
      <c r="RJI121" s="20"/>
      <c r="RJJ121" s="21"/>
      <c r="RJK121" s="185"/>
      <c r="RJL121" s="21"/>
      <c r="RJM121" s="19"/>
      <c r="RJN121" s="20"/>
      <c r="RJO121" s="21"/>
      <c r="RJP121" s="185"/>
      <c r="RJQ121" s="21"/>
      <c r="RJR121" s="136"/>
      <c r="RJS121" s="19"/>
      <c r="RJT121" s="20"/>
      <c r="RJU121" s="21"/>
      <c r="RJV121" s="185"/>
      <c r="RJW121" s="21"/>
      <c r="RJX121" s="19"/>
      <c r="RJY121" s="20"/>
      <c r="RJZ121" s="21"/>
      <c r="RKA121" s="185"/>
      <c r="RKB121" s="21"/>
      <c r="RKC121" s="136"/>
      <c r="RKD121" s="19"/>
      <c r="RKE121" s="20"/>
      <c r="RKF121" s="21"/>
      <c r="RKG121" s="185"/>
      <c r="RKH121" s="21"/>
      <c r="RKI121" s="19"/>
      <c r="RKJ121" s="20"/>
      <c r="RKK121" s="21"/>
      <c r="RKL121" s="185"/>
      <c r="RKM121" s="21"/>
      <c r="RKN121" s="136"/>
      <c r="RKO121" s="19"/>
      <c r="RKP121" s="20"/>
      <c r="RKQ121" s="21"/>
      <c r="RKR121" s="185"/>
      <c r="RKS121" s="21"/>
      <c r="RKT121" s="19"/>
      <c r="RKU121" s="20"/>
      <c r="RKV121" s="21"/>
      <c r="RKW121" s="185"/>
      <c r="RKX121" s="21"/>
      <c r="RKY121" s="136"/>
      <c r="RKZ121" s="19"/>
      <c r="RLA121" s="20"/>
      <c r="RLB121" s="21"/>
      <c r="RLC121" s="185"/>
      <c r="RLD121" s="21"/>
      <c r="RLE121" s="19"/>
      <c r="RLF121" s="20"/>
      <c r="RLG121" s="21"/>
      <c r="RLH121" s="185"/>
      <c r="RLI121" s="21"/>
      <c r="RLJ121" s="136"/>
      <c r="RLK121" s="19"/>
      <c r="RLL121" s="20"/>
      <c r="RLM121" s="21"/>
      <c r="RLN121" s="185"/>
      <c r="RLO121" s="21"/>
      <c r="RLP121" s="19"/>
      <c r="RLQ121" s="20"/>
      <c r="RLR121" s="21"/>
      <c r="RLS121" s="185"/>
      <c r="RLT121" s="21"/>
      <c r="RLU121" s="136"/>
      <c r="RLV121" s="19"/>
      <c r="RLW121" s="20"/>
      <c r="RLX121" s="21"/>
      <c r="RLY121" s="185"/>
      <c r="RLZ121" s="21"/>
      <c r="RMA121" s="19"/>
      <c r="RMB121" s="20"/>
      <c r="RMC121" s="21"/>
      <c r="RMD121" s="185"/>
      <c r="RME121" s="21"/>
      <c r="RMF121" s="136"/>
      <c r="RMG121" s="19"/>
      <c r="RMH121" s="20"/>
      <c r="RMI121" s="21"/>
      <c r="RMJ121" s="185"/>
      <c r="RMK121" s="21"/>
      <c r="RML121" s="19"/>
      <c r="RMM121" s="20"/>
      <c r="RMN121" s="21"/>
      <c r="RMO121" s="185"/>
      <c r="RMP121" s="21"/>
      <c r="RMQ121" s="136"/>
      <c r="RMR121" s="19"/>
      <c r="RMS121" s="20"/>
      <c r="RMT121" s="21"/>
      <c r="RMU121" s="185"/>
      <c r="RMV121" s="21"/>
      <c r="RMW121" s="19"/>
      <c r="RMX121" s="20"/>
      <c r="RMY121" s="21"/>
      <c r="RMZ121" s="185"/>
      <c r="RNA121" s="21"/>
      <c r="RNB121" s="136"/>
      <c r="RNC121" s="19"/>
      <c r="RND121" s="20"/>
      <c r="RNE121" s="21"/>
      <c r="RNF121" s="185"/>
      <c r="RNG121" s="21"/>
      <c r="RNH121" s="19"/>
      <c r="RNI121" s="20"/>
      <c r="RNJ121" s="21"/>
      <c r="RNK121" s="185"/>
      <c r="RNL121" s="21"/>
      <c r="RNM121" s="136"/>
      <c r="RNN121" s="19"/>
      <c r="RNO121" s="20"/>
      <c r="RNP121" s="21"/>
      <c r="RNQ121" s="185"/>
      <c r="RNR121" s="21"/>
      <c r="RNS121" s="19"/>
      <c r="RNT121" s="20"/>
      <c r="RNU121" s="21"/>
      <c r="RNV121" s="185"/>
      <c r="RNW121" s="21"/>
      <c r="RNX121" s="136"/>
      <c r="RNY121" s="19"/>
      <c r="RNZ121" s="20"/>
      <c r="ROA121" s="21"/>
      <c r="ROB121" s="185"/>
      <c r="ROC121" s="21"/>
      <c r="ROD121" s="19"/>
      <c r="ROE121" s="20"/>
      <c r="ROF121" s="21"/>
      <c r="ROG121" s="185"/>
      <c r="ROH121" s="21"/>
      <c r="ROI121" s="136"/>
      <c r="ROJ121" s="19"/>
      <c r="ROK121" s="20"/>
      <c r="ROL121" s="21"/>
      <c r="ROM121" s="185"/>
      <c r="RON121" s="21"/>
      <c r="ROO121" s="19"/>
      <c r="ROP121" s="20"/>
      <c r="ROQ121" s="21"/>
      <c r="ROR121" s="185"/>
      <c r="ROS121" s="21"/>
      <c r="ROT121" s="136"/>
      <c r="ROU121" s="19"/>
      <c r="ROV121" s="20"/>
      <c r="ROW121" s="21"/>
      <c r="ROX121" s="185"/>
      <c r="ROY121" s="21"/>
      <c r="ROZ121" s="19"/>
      <c r="RPA121" s="20"/>
      <c r="RPB121" s="21"/>
      <c r="RPC121" s="185"/>
      <c r="RPD121" s="21"/>
      <c r="RPE121" s="136"/>
      <c r="RPF121" s="19"/>
      <c r="RPG121" s="20"/>
      <c r="RPH121" s="21"/>
      <c r="RPI121" s="185"/>
      <c r="RPJ121" s="21"/>
      <c r="RPK121" s="19"/>
      <c r="RPL121" s="20"/>
      <c r="RPM121" s="21"/>
      <c r="RPN121" s="185"/>
      <c r="RPO121" s="21"/>
      <c r="RPP121" s="136"/>
      <c r="RPQ121" s="19"/>
      <c r="RPR121" s="20"/>
      <c r="RPS121" s="21"/>
      <c r="RPT121" s="185"/>
      <c r="RPU121" s="21"/>
      <c r="RPV121" s="19"/>
      <c r="RPW121" s="20"/>
      <c r="RPX121" s="21"/>
      <c r="RPY121" s="185"/>
      <c r="RPZ121" s="21"/>
      <c r="RQA121" s="136"/>
      <c r="RQB121" s="19"/>
      <c r="RQC121" s="20"/>
      <c r="RQD121" s="21"/>
      <c r="RQE121" s="185"/>
      <c r="RQF121" s="21"/>
      <c r="RQG121" s="19"/>
      <c r="RQH121" s="20"/>
      <c r="RQI121" s="21"/>
      <c r="RQJ121" s="185"/>
      <c r="RQK121" s="21"/>
      <c r="RQL121" s="136"/>
      <c r="RQM121" s="19"/>
      <c r="RQN121" s="20"/>
      <c r="RQO121" s="21"/>
      <c r="RQP121" s="185"/>
      <c r="RQQ121" s="21"/>
      <c r="RQR121" s="19"/>
      <c r="RQS121" s="20"/>
      <c r="RQT121" s="21"/>
      <c r="RQU121" s="185"/>
      <c r="RQV121" s="21"/>
      <c r="RQW121" s="136"/>
      <c r="RQX121" s="19"/>
      <c r="RQY121" s="20"/>
      <c r="RQZ121" s="21"/>
      <c r="RRA121" s="185"/>
      <c r="RRB121" s="21"/>
      <c r="RRC121" s="19"/>
      <c r="RRD121" s="20"/>
      <c r="RRE121" s="21"/>
      <c r="RRF121" s="185"/>
      <c r="RRG121" s="21"/>
      <c r="RRH121" s="136"/>
      <c r="RRI121" s="19"/>
      <c r="RRJ121" s="20"/>
      <c r="RRK121" s="21"/>
      <c r="RRL121" s="185"/>
      <c r="RRM121" s="21"/>
      <c r="RRN121" s="19"/>
      <c r="RRO121" s="20"/>
      <c r="RRP121" s="21"/>
      <c r="RRQ121" s="185"/>
      <c r="RRR121" s="21"/>
      <c r="RRS121" s="136"/>
      <c r="RRT121" s="19"/>
      <c r="RRU121" s="20"/>
      <c r="RRV121" s="21"/>
      <c r="RRW121" s="185"/>
      <c r="RRX121" s="21"/>
      <c r="RRY121" s="19"/>
      <c r="RRZ121" s="20"/>
      <c r="RSA121" s="21"/>
      <c r="RSB121" s="185"/>
      <c r="RSC121" s="21"/>
      <c r="RSD121" s="136"/>
      <c r="RSE121" s="19"/>
      <c r="RSF121" s="20"/>
      <c r="RSG121" s="21"/>
      <c r="RSH121" s="185"/>
      <c r="RSI121" s="21"/>
      <c r="RSJ121" s="19"/>
      <c r="RSK121" s="20"/>
      <c r="RSL121" s="21"/>
      <c r="RSM121" s="185"/>
      <c r="RSN121" s="21"/>
      <c r="RSO121" s="136"/>
      <c r="RSP121" s="19"/>
      <c r="RSQ121" s="20"/>
      <c r="RSR121" s="21"/>
      <c r="RSS121" s="185"/>
      <c r="RST121" s="21"/>
      <c r="RSU121" s="19"/>
      <c r="RSV121" s="20"/>
      <c r="RSW121" s="21"/>
      <c r="RSX121" s="185"/>
      <c r="RSY121" s="21"/>
      <c r="RSZ121" s="136"/>
      <c r="RTA121" s="19"/>
      <c r="RTB121" s="20"/>
      <c r="RTC121" s="21"/>
      <c r="RTD121" s="185"/>
      <c r="RTE121" s="21"/>
      <c r="RTF121" s="19"/>
      <c r="RTG121" s="20"/>
      <c r="RTH121" s="21"/>
      <c r="RTI121" s="185"/>
      <c r="RTJ121" s="21"/>
      <c r="RTK121" s="136"/>
      <c r="RTL121" s="19"/>
      <c r="RTM121" s="20"/>
      <c r="RTN121" s="21"/>
      <c r="RTO121" s="185"/>
      <c r="RTP121" s="21"/>
      <c r="RTQ121" s="19"/>
      <c r="RTR121" s="20"/>
      <c r="RTS121" s="21"/>
      <c r="RTT121" s="185"/>
      <c r="RTU121" s="21"/>
      <c r="RTV121" s="136"/>
      <c r="RTW121" s="19"/>
      <c r="RTX121" s="20"/>
      <c r="RTY121" s="21"/>
      <c r="RTZ121" s="185"/>
      <c r="RUA121" s="21"/>
      <c r="RUB121" s="19"/>
      <c r="RUC121" s="20"/>
      <c r="RUD121" s="21"/>
      <c r="RUE121" s="185"/>
      <c r="RUF121" s="21"/>
      <c r="RUG121" s="136"/>
      <c r="RUH121" s="19"/>
      <c r="RUI121" s="20"/>
      <c r="RUJ121" s="21"/>
      <c r="RUK121" s="185"/>
      <c r="RUL121" s="21"/>
      <c r="RUM121" s="19"/>
      <c r="RUN121" s="20"/>
      <c r="RUO121" s="21"/>
      <c r="RUP121" s="185"/>
      <c r="RUQ121" s="21"/>
      <c r="RUR121" s="136"/>
      <c r="RUS121" s="19"/>
      <c r="RUT121" s="20"/>
      <c r="RUU121" s="21"/>
      <c r="RUV121" s="185"/>
      <c r="RUW121" s="21"/>
      <c r="RUX121" s="19"/>
      <c r="RUY121" s="20"/>
      <c r="RUZ121" s="21"/>
      <c r="RVA121" s="185"/>
      <c r="RVB121" s="21"/>
      <c r="RVC121" s="136"/>
      <c r="RVD121" s="19"/>
      <c r="RVE121" s="20"/>
      <c r="RVF121" s="21"/>
      <c r="RVG121" s="185"/>
      <c r="RVH121" s="21"/>
      <c r="RVI121" s="19"/>
      <c r="RVJ121" s="20"/>
      <c r="RVK121" s="21"/>
      <c r="RVL121" s="185"/>
      <c r="RVM121" s="21"/>
      <c r="RVN121" s="136"/>
      <c r="RVO121" s="19"/>
      <c r="RVP121" s="20"/>
      <c r="RVQ121" s="21"/>
      <c r="RVR121" s="185"/>
      <c r="RVS121" s="21"/>
      <c r="RVT121" s="19"/>
      <c r="RVU121" s="20"/>
      <c r="RVV121" s="21"/>
      <c r="RVW121" s="185"/>
      <c r="RVX121" s="21"/>
      <c r="RVY121" s="136"/>
      <c r="RVZ121" s="19"/>
      <c r="RWA121" s="20"/>
      <c r="RWB121" s="21"/>
      <c r="RWC121" s="185"/>
      <c r="RWD121" s="21"/>
      <c r="RWE121" s="19"/>
      <c r="RWF121" s="20"/>
      <c r="RWG121" s="21"/>
      <c r="RWH121" s="185"/>
      <c r="RWI121" s="21"/>
      <c r="RWJ121" s="136"/>
      <c r="RWK121" s="19"/>
      <c r="RWL121" s="20"/>
      <c r="RWM121" s="21"/>
      <c r="RWN121" s="185"/>
      <c r="RWO121" s="21"/>
      <c r="RWP121" s="19"/>
      <c r="RWQ121" s="20"/>
      <c r="RWR121" s="21"/>
      <c r="RWS121" s="185"/>
      <c r="RWT121" s="21"/>
      <c r="RWU121" s="136"/>
      <c r="RWV121" s="19"/>
      <c r="RWW121" s="20"/>
      <c r="RWX121" s="21"/>
      <c r="RWY121" s="185"/>
      <c r="RWZ121" s="21"/>
      <c r="RXA121" s="19"/>
      <c r="RXB121" s="20"/>
      <c r="RXC121" s="21"/>
      <c r="RXD121" s="185"/>
      <c r="RXE121" s="21"/>
      <c r="RXF121" s="136"/>
      <c r="RXG121" s="19"/>
      <c r="RXH121" s="20"/>
      <c r="RXI121" s="21"/>
      <c r="RXJ121" s="185"/>
      <c r="RXK121" s="21"/>
      <c r="RXL121" s="19"/>
      <c r="RXM121" s="20"/>
      <c r="RXN121" s="21"/>
      <c r="RXO121" s="185"/>
      <c r="RXP121" s="21"/>
      <c r="RXQ121" s="136"/>
      <c r="RXR121" s="19"/>
      <c r="RXS121" s="20"/>
      <c r="RXT121" s="21"/>
      <c r="RXU121" s="185"/>
      <c r="RXV121" s="21"/>
      <c r="RXW121" s="19"/>
      <c r="RXX121" s="20"/>
      <c r="RXY121" s="21"/>
      <c r="RXZ121" s="185"/>
      <c r="RYA121" s="21"/>
      <c r="RYB121" s="136"/>
      <c r="RYC121" s="19"/>
      <c r="RYD121" s="20"/>
      <c r="RYE121" s="21"/>
      <c r="RYF121" s="185"/>
      <c r="RYG121" s="21"/>
      <c r="RYH121" s="19"/>
      <c r="RYI121" s="20"/>
      <c r="RYJ121" s="21"/>
      <c r="RYK121" s="185"/>
      <c r="RYL121" s="21"/>
      <c r="RYM121" s="136"/>
      <c r="RYN121" s="19"/>
      <c r="RYO121" s="20"/>
      <c r="RYP121" s="21"/>
      <c r="RYQ121" s="185"/>
      <c r="RYR121" s="21"/>
      <c r="RYS121" s="19"/>
      <c r="RYT121" s="20"/>
      <c r="RYU121" s="21"/>
      <c r="RYV121" s="185"/>
      <c r="RYW121" s="21"/>
      <c r="RYX121" s="136"/>
      <c r="RYY121" s="19"/>
      <c r="RYZ121" s="20"/>
      <c r="RZA121" s="21"/>
      <c r="RZB121" s="185"/>
      <c r="RZC121" s="21"/>
      <c r="RZD121" s="19"/>
      <c r="RZE121" s="20"/>
      <c r="RZF121" s="21"/>
      <c r="RZG121" s="185"/>
      <c r="RZH121" s="21"/>
      <c r="RZI121" s="136"/>
      <c r="RZJ121" s="19"/>
      <c r="RZK121" s="20"/>
      <c r="RZL121" s="21"/>
      <c r="RZM121" s="185"/>
      <c r="RZN121" s="21"/>
      <c r="RZO121" s="19"/>
      <c r="RZP121" s="20"/>
      <c r="RZQ121" s="21"/>
      <c r="RZR121" s="185"/>
      <c r="RZS121" s="21"/>
      <c r="RZT121" s="136"/>
      <c r="RZU121" s="19"/>
      <c r="RZV121" s="20"/>
      <c r="RZW121" s="21"/>
      <c r="RZX121" s="185"/>
      <c r="RZY121" s="21"/>
      <c r="RZZ121" s="19"/>
      <c r="SAA121" s="20"/>
      <c r="SAB121" s="21"/>
      <c r="SAC121" s="185"/>
      <c r="SAD121" s="21"/>
      <c r="SAE121" s="136"/>
      <c r="SAF121" s="19"/>
      <c r="SAG121" s="20"/>
      <c r="SAH121" s="21"/>
      <c r="SAI121" s="185"/>
      <c r="SAJ121" s="21"/>
      <c r="SAK121" s="19"/>
      <c r="SAL121" s="20"/>
      <c r="SAM121" s="21"/>
      <c r="SAN121" s="185"/>
      <c r="SAO121" s="21"/>
      <c r="SAP121" s="136"/>
      <c r="SAQ121" s="19"/>
      <c r="SAR121" s="20"/>
      <c r="SAS121" s="21"/>
      <c r="SAT121" s="185"/>
      <c r="SAU121" s="21"/>
      <c r="SAV121" s="19"/>
      <c r="SAW121" s="20"/>
      <c r="SAX121" s="21"/>
      <c r="SAY121" s="185"/>
      <c r="SAZ121" s="21"/>
      <c r="SBA121" s="136"/>
      <c r="SBB121" s="19"/>
      <c r="SBC121" s="20"/>
      <c r="SBD121" s="21"/>
      <c r="SBE121" s="185"/>
      <c r="SBF121" s="21"/>
      <c r="SBG121" s="19"/>
      <c r="SBH121" s="20"/>
      <c r="SBI121" s="21"/>
      <c r="SBJ121" s="185"/>
      <c r="SBK121" s="21"/>
      <c r="SBL121" s="136"/>
      <c r="SBM121" s="19"/>
      <c r="SBN121" s="20"/>
      <c r="SBO121" s="21"/>
      <c r="SBP121" s="185"/>
      <c r="SBQ121" s="21"/>
      <c r="SBR121" s="19"/>
      <c r="SBS121" s="20"/>
      <c r="SBT121" s="21"/>
      <c r="SBU121" s="185"/>
      <c r="SBV121" s="21"/>
      <c r="SBW121" s="136"/>
      <c r="SBX121" s="19"/>
      <c r="SBY121" s="20"/>
      <c r="SBZ121" s="21"/>
      <c r="SCA121" s="185"/>
      <c r="SCB121" s="21"/>
      <c r="SCC121" s="19"/>
      <c r="SCD121" s="20"/>
      <c r="SCE121" s="21"/>
      <c r="SCF121" s="185"/>
      <c r="SCG121" s="21"/>
      <c r="SCH121" s="136"/>
      <c r="SCI121" s="19"/>
      <c r="SCJ121" s="20"/>
      <c r="SCK121" s="21"/>
      <c r="SCL121" s="185"/>
      <c r="SCM121" s="21"/>
      <c r="SCN121" s="19"/>
      <c r="SCO121" s="20"/>
      <c r="SCP121" s="21"/>
      <c r="SCQ121" s="185"/>
      <c r="SCR121" s="21"/>
      <c r="SCS121" s="136"/>
      <c r="SCT121" s="19"/>
      <c r="SCU121" s="20"/>
      <c r="SCV121" s="21"/>
      <c r="SCW121" s="185"/>
      <c r="SCX121" s="21"/>
      <c r="SCY121" s="19"/>
      <c r="SCZ121" s="20"/>
      <c r="SDA121" s="21"/>
      <c r="SDB121" s="185"/>
      <c r="SDC121" s="21"/>
      <c r="SDD121" s="136"/>
      <c r="SDE121" s="19"/>
      <c r="SDF121" s="20"/>
      <c r="SDG121" s="21"/>
      <c r="SDH121" s="185"/>
      <c r="SDI121" s="21"/>
      <c r="SDJ121" s="19"/>
      <c r="SDK121" s="20"/>
      <c r="SDL121" s="21"/>
      <c r="SDM121" s="185"/>
      <c r="SDN121" s="21"/>
      <c r="SDO121" s="136"/>
      <c r="SDP121" s="19"/>
      <c r="SDQ121" s="20"/>
      <c r="SDR121" s="21"/>
      <c r="SDS121" s="185"/>
      <c r="SDT121" s="21"/>
      <c r="SDU121" s="19"/>
      <c r="SDV121" s="20"/>
      <c r="SDW121" s="21"/>
      <c r="SDX121" s="185"/>
      <c r="SDY121" s="21"/>
      <c r="SDZ121" s="136"/>
      <c r="SEA121" s="19"/>
      <c r="SEB121" s="20"/>
      <c r="SEC121" s="21"/>
      <c r="SED121" s="185"/>
      <c r="SEE121" s="21"/>
      <c r="SEF121" s="19"/>
      <c r="SEG121" s="20"/>
      <c r="SEH121" s="21"/>
      <c r="SEI121" s="185"/>
      <c r="SEJ121" s="21"/>
      <c r="SEK121" s="136"/>
      <c r="SEL121" s="19"/>
      <c r="SEM121" s="20"/>
      <c r="SEN121" s="21"/>
      <c r="SEO121" s="185"/>
      <c r="SEP121" s="21"/>
      <c r="SEQ121" s="19"/>
      <c r="SER121" s="20"/>
      <c r="SES121" s="21"/>
      <c r="SET121" s="185"/>
      <c r="SEU121" s="21"/>
      <c r="SEV121" s="136"/>
      <c r="SEW121" s="19"/>
      <c r="SEX121" s="20"/>
      <c r="SEY121" s="21"/>
      <c r="SEZ121" s="185"/>
      <c r="SFA121" s="21"/>
      <c r="SFB121" s="19"/>
      <c r="SFC121" s="20"/>
      <c r="SFD121" s="21"/>
      <c r="SFE121" s="185"/>
      <c r="SFF121" s="21"/>
      <c r="SFG121" s="136"/>
      <c r="SFH121" s="19"/>
      <c r="SFI121" s="20"/>
      <c r="SFJ121" s="21"/>
      <c r="SFK121" s="185"/>
      <c r="SFL121" s="21"/>
      <c r="SFM121" s="19"/>
      <c r="SFN121" s="20"/>
      <c r="SFO121" s="21"/>
      <c r="SFP121" s="185"/>
      <c r="SFQ121" s="21"/>
      <c r="SFR121" s="136"/>
      <c r="SFS121" s="19"/>
      <c r="SFT121" s="20"/>
      <c r="SFU121" s="21"/>
      <c r="SFV121" s="185"/>
      <c r="SFW121" s="21"/>
      <c r="SFX121" s="19"/>
      <c r="SFY121" s="20"/>
      <c r="SFZ121" s="21"/>
      <c r="SGA121" s="185"/>
      <c r="SGB121" s="21"/>
      <c r="SGC121" s="136"/>
      <c r="SGD121" s="19"/>
      <c r="SGE121" s="20"/>
      <c r="SGF121" s="21"/>
      <c r="SGG121" s="185"/>
      <c r="SGH121" s="21"/>
      <c r="SGI121" s="19"/>
      <c r="SGJ121" s="20"/>
      <c r="SGK121" s="21"/>
      <c r="SGL121" s="185"/>
      <c r="SGM121" s="21"/>
      <c r="SGN121" s="136"/>
      <c r="SGO121" s="19"/>
      <c r="SGP121" s="20"/>
      <c r="SGQ121" s="21"/>
      <c r="SGR121" s="185"/>
      <c r="SGS121" s="21"/>
      <c r="SGT121" s="19"/>
      <c r="SGU121" s="20"/>
      <c r="SGV121" s="21"/>
      <c r="SGW121" s="185"/>
      <c r="SGX121" s="21"/>
      <c r="SGY121" s="136"/>
      <c r="SGZ121" s="19"/>
      <c r="SHA121" s="20"/>
      <c r="SHB121" s="21"/>
      <c r="SHC121" s="185"/>
      <c r="SHD121" s="21"/>
      <c r="SHE121" s="19"/>
      <c r="SHF121" s="20"/>
      <c r="SHG121" s="21"/>
      <c r="SHH121" s="185"/>
      <c r="SHI121" s="21"/>
      <c r="SHJ121" s="136"/>
      <c r="SHK121" s="19"/>
      <c r="SHL121" s="20"/>
      <c r="SHM121" s="21"/>
      <c r="SHN121" s="185"/>
      <c r="SHO121" s="21"/>
      <c r="SHP121" s="19"/>
      <c r="SHQ121" s="20"/>
      <c r="SHR121" s="21"/>
      <c r="SHS121" s="185"/>
      <c r="SHT121" s="21"/>
      <c r="SHU121" s="136"/>
      <c r="SHV121" s="19"/>
      <c r="SHW121" s="20"/>
      <c r="SHX121" s="21"/>
      <c r="SHY121" s="185"/>
      <c r="SHZ121" s="21"/>
      <c r="SIA121" s="19"/>
      <c r="SIB121" s="20"/>
      <c r="SIC121" s="21"/>
      <c r="SID121" s="185"/>
      <c r="SIE121" s="21"/>
      <c r="SIF121" s="136"/>
      <c r="SIG121" s="19"/>
      <c r="SIH121" s="20"/>
      <c r="SII121" s="21"/>
      <c r="SIJ121" s="185"/>
      <c r="SIK121" s="21"/>
      <c r="SIL121" s="19"/>
      <c r="SIM121" s="20"/>
      <c r="SIN121" s="21"/>
      <c r="SIO121" s="185"/>
      <c r="SIP121" s="21"/>
      <c r="SIQ121" s="136"/>
      <c r="SIR121" s="19"/>
      <c r="SIS121" s="20"/>
      <c r="SIT121" s="21"/>
      <c r="SIU121" s="185"/>
      <c r="SIV121" s="21"/>
      <c r="SIW121" s="19"/>
      <c r="SIX121" s="20"/>
      <c r="SIY121" s="21"/>
      <c r="SIZ121" s="185"/>
      <c r="SJA121" s="21"/>
      <c r="SJB121" s="136"/>
      <c r="SJC121" s="19"/>
      <c r="SJD121" s="20"/>
      <c r="SJE121" s="21"/>
      <c r="SJF121" s="185"/>
      <c r="SJG121" s="21"/>
      <c r="SJH121" s="19"/>
      <c r="SJI121" s="20"/>
      <c r="SJJ121" s="21"/>
      <c r="SJK121" s="185"/>
      <c r="SJL121" s="21"/>
      <c r="SJM121" s="136"/>
      <c r="SJN121" s="19"/>
      <c r="SJO121" s="20"/>
      <c r="SJP121" s="21"/>
      <c r="SJQ121" s="185"/>
      <c r="SJR121" s="21"/>
      <c r="SJS121" s="19"/>
      <c r="SJT121" s="20"/>
      <c r="SJU121" s="21"/>
      <c r="SJV121" s="185"/>
      <c r="SJW121" s="21"/>
      <c r="SJX121" s="136"/>
      <c r="SJY121" s="19"/>
      <c r="SJZ121" s="20"/>
      <c r="SKA121" s="21"/>
      <c r="SKB121" s="185"/>
      <c r="SKC121" s="21"/>
      <c r="SKD121" s="19"/>
      <c r="SKE121" s="20"/>
      <c r="SKF121" s="21"/>
      <c r="SKG121" s="185"/>
      <c r="SKH121" s="21"/>
      <c r="SKI121" s="136"/>
      <c r="SKJ121" s="19"/>
      <c r="SKK121" s="20"/>
      <c r="SKL121" s="21"/>
      <c r="SKM121" s="185"/>
      <c r="SKN121" s="21"/>
      <c r="SKO121" s="19"/>
      <c r="SKP121" s="20"/>
      <c r="SKQ121" s="21"/>
      <c r="SKR121" s="185"/>
      <c r="SKS121" s="21"/>
      <c r="SKT121" s="136"/>
      <c r="SKU121" s="19"/>
      <c r="SKV121" s="20"/>
      <c r="SKW121" s="21"/>
      <c r="SKX121" s="185"/>
      <c r="SKY121" s="21"/>
      <c r="SKZ121" s="19"/>
      <c r="SLA121" s="20"/>
      <c r="SLB121" s="21"/>
      <c r="SLC121" s="185"/>
      <c r="SLD121" s="21"/>
      <c r="SLE121" s="136"/>
      <c r="SLF121" s="19"/>
      <c r="SLG121" s="20"/>
      <c r="SLH121" s="21"/>
      <c r="SLI121" s="185"/>
      <c r="SLJ121" s="21"/>
      <c r="SLK121" s="19"/>
      <c r="SLL121" s="20"/>
      <c r="SLM121" s="21"/>
      <c r="SLN121" s="185"/>
      <c r="SLO121" s="21"/>
      <c r="SLP121" s="136"/>
      <c r="SLQ121" s="19"/>
      <c r="SLR121" s="20"/>
      <c r="SLS121" s="21"/>
      <c r="SLT121" s="185"/>
      <c r="SLU121" s="21"/>
      <c r="SLV121" s="19"/>
      <c r="SLW121" s="20"/>
      <c r="SLX121" s="21"/>
      <c r="SLY121" s="185"/>
      <c r="SLZ121" s="21"/>
      <c r="SMA121" s="136"/>
      <c r="SMB121" s="19"/>
      <c r="SMC121" s="20"/>
      <c r="SMD121" s="21"/>
      <c r="SME121" s="185"/>
      <c r="SMF121" s="21"/>
      <c r="SMG121" s="19"/>
      <c r="SMH121" s="20"/>
      <c r="SMI121" s="21"/>
      <c r="SMJ121" s="185"/>
      <c r="SMK121" s="21"/>
      <c r="SML121" s="136"/>
      <c r="SMM121" s="19"/>
      <c r="SMN121" s="20"/>
      <c r="SMO121" s="21"/>
      <c r="SMP121" s="185"/>
      <c r="SMQ121" s="21"/>
      <c r="SMR121" s="19"/>
      <c r="SMS121" s="20"/>
      <c r="SMT121" s="21"/>
      <c r="SMU121" s="185"/>
      <c r="SMV121" s="21"/>
      <c r="SMW121" s="136"/>
      <c r="SMX121" s="19"/>
      <c r="SMY121" s="20"/>
      <c r="SMZ121" s="21"/>
      <c r="SNA121" s="185"/>
      <c r="SNB121" s="21"/>
      <c r="SNC121" s="19"/>
      <c r="SND121" s="20"/>
      <c r="SNE121" s="21"/>
      <c r="SNF121" s="185"/>
      <c r="SNG121" s="21"/>
      <c r="SNH121" s="136"/>
      <c r="SNI121" s="19"/>
      <c r="SNJ121" s="20"/>
      <c r="SNK121" s="21"/>
      <c r="SNL121" s="185"/>
      <c r="SNM121" s="21"/>
      <c r="SNN121" s="19"/>
      <c r="SNO121" s="20"/>
      <c r="SNP121" s="21"/>
      <c r="SNQ121" s="185"/>
      <c r="SNR121" s="21"/>
      <c r="SNS121" s="136"/>
      <c r="SNT121" s="19"/>
      <c r="SNU121" s="20"/>
      <c r="SNV121" s="21"/>
      <c r="SNW121" s="185"/>
      <c r="SNX121" s="21"/>
      <c r="SNY121" s="19"/>
      <c r="SNZ121" s="20"/>
      <c r="SOA121" s="21"/>
      <c r="SOB121" s="185"/>
      <c r="SOC121" s="21"/>
      <c r="SOD121" s="136"/>
      <c r="SOE121" s="19"/>
      <c r="SOF121" s="20"/>
      <c r="SOG121" s="21"/>
      <c r="SOH121" s="185"/>
      <c r="SOI121" s="21"/>
      <c r="SOJ121" s="19"/>
      <c r="SOK121" s="20"/>
      <c r="SOL121" s="21"/>
      <c r="SOM121" s="185"/>
      <c r="SON121" s="21"/>
      <c r="SOO121" s="136"/>
      <c r="SOP121" s="19"/>
      <c r="SOQ121" s="20"/>
      <c r="SOR121" s="21"/>
      <c r="SOS121" s="185"/>
      <c r="SOT121" s="21"/>
      <c r="SOU121" s="19"/>
      <c r="SOV121" s="20"/>
      <c r="SOW121" s="21"/>
      <c r="SOX121" s="185"/>
      <c r="SOY121" s="21"/>
      <c r="SOZ121" s="136"/>
      <c r="SPA121" s="19"/>
      <c r="SPB121" s="20"/>
      <c r="SPC121" s="21"/>
      <c r="SPD121" s="185"/>
      <c r="SPE121" s="21"/>
      <c r="SPF121" s="19"/>
      <c r="SPG121" s="20"/>
      <c r="SPH121" s="21"/>
      <c r="SPI121" s="185"/>
      <c r="SPJ121" s="21"/>
      <c r="SPK121" s="136"/>
      <c r="SPL121" s="19"/>
      <c r="SPM121" s="20"/>
      <c r="SPN121" s="21"/>
      <c r="SPO121" s="185"/>
      <c r="SPP121" s="21"/>
      <c r="SPQ121" s="19"/>
      <c r="SPR121" s="20"/>
      <c r="SPS121" s="21"/>
      <c r="SPT121" s="185"/>
      <c r="SPU121" s="21"/>
      <c r="SPV121" s="136"/>
      <c r="SPW121" s="19"/>
      <c r="SPX121" s="20"/>
      <c r="SPY121" s="21"/>
      <c r="SPZ121" s="185"/>
      <c r="SQA121" s="21"/>
      <c r="SQB121" s="19"/>
      <c r="SQC121" s="20"/>
      <c r="SQD121" s="21"/>
      <c r="SQE121" s="185"/>
      <c r="SQF121" s="21"/>
      <c r="SQG121" s="136"/>
      <c r="SQH121" s="19"/>
      <c r="SQI121" s="20"/>
      <c r="SQJ121" s="21"/>
      <c r="SQK121" s="185"/>
      <c r="SQL121" s="21"/>
      <c r="SQM121" s="19"/>
      <c r="SQN121" s="20"/>
      <c r="SQO121" s="21"/>
      <c r="SQP121" s="185"/>
      <c r="SQQ121" s="21"/>
      <c r="SQR121" s="136"/>
      <c r="SQS121" s="19"/>
      <c r="SQT121" s="20"/>
      <c r="SQU121" s="21"/>
      <c r="SQV121" s="185"/>
      <c r="SQW121" s="21"/>
      <c r="SQX121" s="19"/>
      <c r="SQY121" s="20"/>
      <c r="SQZ121" s="21"/>
      <c r="SRA121" s="185"/>
      <c r="SRB121" s="21"/>
      <c r="SRC121" s="136"/>
      <c r="SRD121" s="19"/>
      <c r="SRE121" s="20"/>
      <c r="SRF121" s="21"/>
      <c r="SRG121" s="185"/>
      <c r="SRH121" s="21"/>
      <c r="SRI121" s="19"/>
      <c r="SRJ121" s="20"/>
      <c r="SRK121" s="21"/>
      <c r="SRL121" s="185"/>
      <c r="SRM121" s="21"/>
      <c r="SRN121" s="136"/>
      <c r="SRO121" s="19"/>
      <c r="SRP121" s="20"/>
      <c r="SRQ121" s="21"/>
      <c r="SRR121" s="185"/>
      <c r="SRS121" s="21"/>
      <c r="SRT121" s="19"/>
      <c r="SRU121" s="20"/>
      <c r="SRV121" s="21"/>
      <c r="SRW121" s="185"/>
      <c r="SRX121" s="21"/>
      <c r="SRY121" s="136"/>
      <c r="SRZ121" s="19"/>
      <c r="SSA121" s="20"/>
      <c r="SSB121" s="21"/>
      <c r="SSC121" s="185"/>
      <c r="SSD121" s="21"/>
      <c r="SSE121" s="19"/>
      <c r="SSF121" s="20"/>
      <c r="SSG121" s="21"/>
      <c r="SSH121" s="185"/>
      <c r="SSI121" s="21"/>
      <c r="SSJ121" s="136"/>
      <c r="SSK121" s="19"/>
      <c r="SSL121" s="20"/>
      <c r="SSM121" s="21"/>
      <c r="SSN121" s="185"/>
      <c r="SSO121" s="21"/>
      <c r="SSP121" s="19"/>
      <c r="SSQ121" s="20"/>
      <c r="SSR121" s="21"/>
      <c r="SSS121" s="185"/>
      <c r="SST121" s="21"/>
      <c r="SSU121" s="136"/>
      <c r="SSV121" s="19"/>
      <c r="SSW121" s="20"/>
      <c r="SSX121" s="21"/>
      <c r="SSY121" s="185"/>
      <c r="SSZ121" s="21"/>
      <c r="STA121" s="19"/>
      <c r="STB121" s="20"/>
      <c r="STC121" s="21"/>
      <c r="STD121" s="185"/>
      <c r="STE121" s="21"/>
      <c r="STF121" s="136"/>
      <c r="STG121" s="19"/>
      <c r="STH121" s="20"/>
      <c r="STI121" s="21"/>
      <c r="STJ121" s="185"/>
      <c r="STK121" s="21"/>
      <c r="STL121" s="19"/>
      <c r="STM121" s="20"/>
      <c r="STN121" s="21"/>
      <c r="STO121" s="185"/>
      <c r="STP121" s="21"/>
      <c r="STQ121" s="136"/>
      <c r="STR121" s="19"/>
      <c r="STS121" s="20"/>
      <c r="STT121" s="21"/>
      <c r="STU121" s="185"/>
      <c r="STV121" s="21"/>
      <c r="STW121" s="19"/>
      <c r="STX121" s="20"/>
      <c r="STY121" s="21"/>
      <c r="STZ121" s="185"/>
      <c r="SUA121" s="21"/>
      <c r="SUB121" s="136"/>
      <c r="SUC121" s="19"/>
      <c r="SUD121" s="20"/>
      <c r="SUE121" s="21"/>
      <c r="SUF121" s="185"/>
      <c r="SUG121" s="21"/>
      <c r="SUH121" s="19"/>
      <c r="SUI121" s="20"/>
      <c r="SUJ121" s="21"/>
      <c r="SUK121" s="185"/>
      <c r="SUL121" s="21"/>
      <c r="SUM121" s="136"/>
      <c r="SUN121" s="19"/>
      <c r="SUO121" s="20"/>
      <c r="SUP121" s="21"/>
      <c r="SUQ121" s="185"/>
      <c r="SUR121" s="21"/>
      <c r="SUS121" s="19"/>
      <c r="SUT121" s="20"/>
      <c r="SUU121" s="21"/>
      <c r="SUV121" s="185"/>
      <c r="SUW121" s="21"/>
      <c r="SUX121" s="136"/>
      <c r="SUY121" s="19"/>
      <c r="SUZ121" s="20"/>
      <c r="SVA121" s="21"/>
      <c r="SVB121" s="185"/>
      <c r="SVC121" s="21"/>
      <c r="SVD121" s="19"/>
      <c r="SVE121" s="20"/>
      <c r="SVF121" s="21"/>
      <c r="SVG121" s="185"/>
      <c r="SVH121" s="21"/>
      <c r="SVI121" s="136"/>
      <c r="SVJ121" s="19"/>
      <c r="SVK121" s="20"/>
      <c r="SVL121" s="21"/>
      <c r="SVM121" s="185"/>
      <c r="SVN121" s="21"/>
      <c r="SVO121" s="19"/>
      <c r="SVP121" s="20"/>
      <c r="SVQ121" s="21"/>
      <c r="SVR121" s="185"/>
      <c r="SVS121" s="21"/>
      <c r="SVT121" s="136"/>
      <c r="SVU121" s="19"/>
      <c r="SVV121" s="20"/>
      <c r="SVW121" s="21"/>
      <c r="SVX121" s="185"/>
      <c r="SVY121" s="21"/>
      <c r="SVZ121" s="19"/>
      <c r="SWA121" s="20"/>
      <c r="SWB121" s="21"/>
      <c r="SWC121" s="185"/>
      <c r="SWD121" s="21"/>
      <c r="SWE121" s="136"/>
      <c r="SWF121" s="19"/>
      <c r="SWG121" s="20"/>
      <c r="SWH121" s="21"/>
      <c r="SWI121" s="185"/>
      <c r="SWJ121" s="21"/>
      <c r="SWK121" s="19"/>
      <c r="SWL121" s="20"/>
      <c r="SWM121" s="21"/>
      <c r="SWN121" s="185"/>
      <c r="SWO121" s="21"/>
      <c r="SWP121" s="136"/>
      <c r="SWQ121" s="19"/>
      <c r="SWR121" s="20"/>
      <c r="SWS121" s="21"/>
      <c r="SWT121" s="185"/>
      <c r="SWU121" s="21"/>
      <c r="SWV121" s="19"/>
      <c r="SWW121" s="20"/>
      <c r="SWX121" s="21"/>
      <c r="SWY121" s="185"/>
      <c r="SWZ121" s="21"/>
      <c r="SXA121" s="136"/>
      <c r="SXB121" s="19"/>
      <c r="SXC121" s="20"/>
      <c r="SXD121" s="21"/>
      <c r="SXE121" s="185"/>
      <c r="SXF121" s="21"/>
      <c r="SXG121" s="19"/>
      <c r="SXH121" s="20"/>
      <c r="SXI121" s="21"/>
      <c r="SXJ121" s="185"/>
      <c r="SXK121" s="21"/>
      <c r="SXL121" s="136"/>
      <c r="SXM121" s="19"/>
      <c r="SXN121" s="20"/>
      <c r="SXO121" s="21"/>
      <c r="SXP121" s="185"/>
      <c r="SXQ121" s="21"/>
      <c r="SXR121" s="19"/>
      <c r="SXS121" s="20"/>
      <c r="SXT121" s="21"/>
      <c r="SXU121" s="185"/>
      <c r="SXV121" s="21"/>
      <c r="SXW121" s="136"/>
      <c r="SXX121" s="19"/>
      <c r="SXY121" s="20"/>
      <c r="SXZ121" s="21"/>
      <c r="SYA121" s="185"/>
      <c r="SYB121" s="21"/>
      <c r="SYC121" s="19"/>
      <c r="SYD121" s="20"/>
      <c r="SYE121" s="21"/>
      <c r="SYF121" s="185"/>
      <c r="SYG121" s="21"/>
      <c r="SYH121" s="136"/>
      <c r="SYI121" s="19"/>
      <c r="SYJ121" s="20"/>
      <c r="SYK121" s="21"/>
      <c r="SYL121" s="185"/>
      <c r="SYM121" s="21"/>
      <c r="SYN121" s="19"/>
      <c r="SYO121" s="20"/>
      <c r="SYP121" s="21"/>
      <c r="SYQ121" s="185"/>
      <c r="SYR121" s="21"/>
      <c r="SYS121" s="136"/>
      <c r="SYT121" s="19"/>
      <c r="SYU121" s="20"/>
      <c r="SYV121" s="21"/>
      <c r="SYW121" s="185"/>
      <c r="SYX121" s="21"/>
      <c r="SYY121" s="19"/>
      <c r="SYZ121" s="20"/>
      <c r="SZA121" s="21"/>
      <c r="SZB121" s="185"/>
      <c r="SZC121" s="21"/>
      <c r="SZD121" s="136"/>
      <c r="SZE121" s="19"/>
      <c r="SZF121" s="20"/>
      <c r="SZG121" s="21"/>
      <c r="SZH121" s="185"/>
      <c r="SZI121" s="21"/>
      <c r="SZJ121" s="19"/>
      <c r="SZK121" s="20"/>
      <c r="SZL121" s="21"/>
      <c r="SZM121" s="185"/>
      <c r="SZN121" s="21"/>
      <c r="SZO121" s="136"/>
      <c r="SZP121" s="19"/>
      <c r="SZQ121" s="20"/>
      <c r="SZR121" s="21"/>
      <c r="SZS121" s="185"/>
      <c r="SZT121" s="21"/>
      <c r="SZU121" s="19"/>
      <c r="SZV121" s="20"/>
      <c r="SZW121" s="21"/>
      <c r="SZX121" s="185"/>
      <c r="SZY121" s="21"/>
      <c r="SZZ121" s="136"/>
      <c r="TAA121" s="19"/>
      <c r="TAB121" s="20"/>
      <c r="TAC121" s="21"/>
      <c r="TAD121" s="185"/>
      <c r="TAE121" s="21"/>
      <c r="TAF121" s="19"/>
      <c r="TAG121" s="20"/>
      <c r="TAH121" s="21"/>
      <c r="TAI121" s="185"/>
      <c r="TAJ121" s="21"/>
      <c r="TAK121" s="136"/>
      <c r="TAL121" s="19"/>
      <c r="TAM121" s="20"/>
      <c r="TAN121" s="21"/>
      <c r="TAO121" s="185"/>
      <c r="TAP121" s="21"/>
      <c r="TAQ121" s="19"/>
      <c r="TAR121" s="20"/>
      <c r="TAS121" s="21"/>
      <c r="TAT121" s="185"/>
      <c r="TAU121" s="21"/>
      <c r="TAV121" s="136"/>
      <c r="TAW121" s="19"/>
      <c r="TAX121" s="20"/>
      <c r="TAY121" s="21"/>
      <c r="TAZ121" s="185"/>
      <c r="TBA121" s="21"/>
      <c r="TBB121" s="19"/>
      <c r="TBC121" s="20"/>
      <c r="TBD121" s="21"/>
      <c r="TBE121" s="185"/>
      <c r="TBF121" s="21"/>
      <c r="TBG121" s="136"/>
      <c r="TBH121" s="19"/>
      <c r="TBI121" s="20"/>
      <c r="TBJ121" s="21"/>
      <c r="TBK121" s="185"/>
      <c r="TBL121" s="21"/>
      <c r="TBM121" s="19"/>
      <c r="TBN121" s="20"/>
      <c r="TBO121" s="21"/>
      <c r="TBP121" s="185"/>
      <c r="TBQ121" s="21"/>
      <c r="TBR121" s="136"/>
      <c r="TBS121" s="19"/>
      <c r="TBT121" s="20"/>
      <c r="TBU121" s="21"/>
      <c r="TBV121" s="185"/>
      <c r="TBW121" s="21"/>
      <c r="TBX121" s="19"/>
      <c r="TBY121" s="20"/>
      <c r="TBZ121" s="21"/>
      <c r="TCA121" s="185"/>
      <c r="TCB121" s="21"/>
      <c r="TCC121" s="136"/>
      <c r="TCD121" s="19"/>
      <c r="TCE121" s="20"/>
      <c r="TCF121" s="21"/>
      <c r="TCG121" s="185"/>
      <c r="TCH121" s="21"/>
      <c r="TCI121" s="19"/>
      <c r="TCJ121" s="20"/>
      <c r="TCK121" s="21"/>
      <c r="TCL121" s="185"/>
      <c r="TCM121" s="21"/>
      <c r="TCN121" s="136"/>
      <c r="TCO121" s="19"/>
      <c r="TCP121" s="20"/>
      <c r="TCQ121" s="21"/>
      <c r="TCR121" s="185"/>
      <c r="TCS121" s="21"/>
      <c r="TCT121" s="19"/>
      <c r="TCU121" s="20"/>
      <c r="TCV121" s="21"/>
      <c r="TCW121" s="185"/>
      <c r="TCX121" s="21"/>
      <c r="TCY121" s="136"/>
      <c r="TCZ121" s="19"/>
      <c r="TDA121" s="20"/>
      <c r="TDB121" s="21"/>
      <c r="TDC121" s="185"/>
      <c r="TDD121" s="21"/>
      <c r="TDE121" s="19"/>
      <c r="TDF121" s="20"/>
      <c r="TDG121" s="21"/>
      <c r="TDH121" s="185"/>
      <c r="TDI121" s="21"/>
      <c r="TDJ121" s="136"/>
      <c r="TDK121" s="19"/>
      <c r="TDL121" s="20"/>
      <c r="TDM121" s="21"/>
      <c r="TDN121" s="185"/>
      <c r="TDO121" s="21"/>
      <c r="TDP121" s="19"/>
      <c r="TDQ121" s="20"/>
      <c r="TDR121" s="21"/>
      <c r="TDS121" s="185"/>
      <c r="TDT121" s="21"/>
      <c r="TDU121" s="136"/>
      <c r="TDV121" s="19"/>
      <c r="TDW121" s="20"/>
      <c r="TDX121" s="21"/>
      <c r="TDY121" s="185"/>
      <c r="TDZ121" s="21"/>
      <c r="TEA121" s="19"/>
      <c r="TEB121" s="20"/>
      <c r="TEC121" s="21"/>
      <c r="TED121" s="185"/>
      <c r="TEE121" s="21"/>
      <c r="TEF121" s="136"/>
      <c r="TEG121" s="19"/>
      <c r="TEH121" s="20"/>
      <c r="TEI121" s="21"/>
      <c r="TEJ121" s="185"/>
      <c r="TEK121" s="21"/>
      <c r="TEL121" s="19"/>
      <c r="TEM121" s="20"/>
      <c r="TEN121" s="21"/>
      <c r="TEO121" s="185"/>
      <c r="TEP121" s="21"/>
      <c r="TEQ121" s="136"/>
      <c r="TER121" s="19"/>
      <c r="TES121" s="20"/>
      <c r="TET121" s="21"/>
      <c r="TEU121" s="185"/>
      <c r="TEV121" s="21"/>
      <c r="TEW121" s="19"/>
      <c r="TEX121" s="20"/>
      <c r="TEY121" s="21"/>
      <c r="TEZ121" s="185"/>
      <c r="TFA121" s="21"/>
      <c r="TFB121" s="136"/>
      <c r="TFC121" s="19"/>
      <c r="TFD121" s="20"/>
      <c r="TFE121" s="21"/>
      <c r="TFF121" s="185"/>
      <c r="TFG121" s="21"/>
      <c r="TFH121" s="19"/>
      <c r="TFI121" s="20"/>
      <c r="TFJ121" s="21"/>
      <c r="TFK121" s="185"/>
      <c r="TFL121" s="21"/>
      <c r="TFM121" s="136"/>
      <c r="TFN121" s="19"/>
      <c r="TFO121" s="20"/>
      <c r="TFP121" s="21"/>
      <c r="TFQ121" s="185"/>
      <c r="TFR121" s="21"/>
      <c r="TFS121" s="19"/>
      <c r="TFT121" s="20"/>
      <c r="TFU121" s="21"/>
      <c r="TFV121" s="185"/>
      <c r="TFW121" s="21"/>
      <c r="TFX121" s="136"/>
      <c r="TFY121" s="19"/>
      <c r="TFZ121" s="20"/>
      <c r="TGA121" s="21"/>
      <c r="TGB121" s="185"/>
      <c r="TGC121" s="21"/>
      <c r="TGD121" s="19"/>
      <c r="TGE121" s="20"/>
      <c r="TGF121" s="21"/>
      <c r="TGG121" s="185"/>
      <c r="TGH121" s="21"/>
      <c r="TGI121" s="136"/>
      <c r="TGJ121" s="19"/>
      <c r="TGK121" s="20"/>
      <c r="TGL121" s="21"/>
      <c r="TGM121" s="185"/>
      <c r="TGN121" s="21"/>
      <c r="TGO121" s="19"/>
      <c r="TGP121" s="20"/>
      <c r="TGQ121" s="21"/>
      <c r="TGR121" s="185"/>
      <c r="TGS121" s="21"/>
      <c r="TGT121" s="136"/>
      <c r="TGU121" s="19"/>
      <c r="TGV121" s="20"/>
      <c r="TGW121" s="21"/>
      <c r="TGX121" s="185"/>
      <c r="TGY121" s="21"/>
      <c r="TGZ121" s="19"/>
      <c r="THA121" s="20"/>
      <c r="THB121" s="21"/>
      <c r="THC121" s="185"/>
      <c r="THD121" s="21"/>
      <c r="THE121" s="136"/>
      <c r="THF121" s="19"/>
      <c r="THG121" s="20"/>
      <c r="THH121" s="21"/>
      <c r="THI121" s="185"/>
      <c r="THJ121" s="21"/>
      <c r="THK121" s="19"/>
      <c r="THL121" s="20"/>
      <c r="THM121" s="21"/>
      <c r="THN121" s="185"/>
      <c r="THO121" s="21"/>
      <c r="THP121" s="136"/>
      <c r="THQ121" s="19"/>
      <c r="THR121" s="20"/>
      <c r="THS121" s="21"/>
      <c r="THT121" s="185"/>
      <c r="THU121" s="21"/>
      <c r="THV121" s="19"/>
      <c r="THW121" s="20"/>
      <c r="THX121" s="21"/>
      <c r="THY121" s="185"/>
      <c r="THZ121" s="21"/>
      <c r="TIA121" s="136"/>
      <c r="TIB121" s="19"/>
      <c r="TIC121" s="20"/>
      <c r="TID121" s="21"/>
      <c r="TIE121" s="185"/>
      <c r="TIF121" s="21"/>
      <c r="TIG121" s="19"/>
      <c r="TIH121" s="20"/>
      <c r="TII121" s="21"/>
      <c r="TIJ121" s="185"/>
      <c r="TIK121" s="21"/>
      <c r="TIL121" s="136"/>
      <c r="TIM121" s="19"/>
      <c r="TIN121" s="20"/>
      <c r="TIO121" s="21"/>
      <c r="TIP121" s="185"/>
      <c r="TIQ121" s="21"/>
      <c r="TIR121" s="19"/>
      <c r="TIS121" s="20"/>
      <c r="TIT121" s="21"/>
      <c r="TIU121" s="185"/>
      <c r="TIV121" s="21"/>
      <c r="TIW121" s="136"/>
      <c r="TIX121" s="19"/>
      <c r="TIY121" s="20"/>
      <c r="TIZ121" s="21"/>
      <c r="TJA121" s="185"/>
      <c r="TJB121" s="21"/>
      <c r="TJC121" s="19"/>
      <c r="TJD121" s="20"/>
      <c r="TJE121" s="21"/>
      <c r="TJF121" s="185"/>
      <c r="TJG121" s="21"/>
      <c r="TJH121" s="136"/>
      <c r="TJI121" s="19"/>
      <c r="TJJ121" s="20"/>
      <c r="TJK121" s="21"/>
      <c r="TJL121" s="185"/>
      <c r="TJM121" s="21"/>
      <c r="TJN121" s="19"/>
      <c r="TJO121" s="20"/>
      <c r="TJP121" s="21"/>
      <c r="TJQ121" s="185"/>
      <c r="TJR121" s="21"/>
      <c r="TJS121" s="136"/>
      <c r="TJT121" s="19"/>
      <c r="TJU121" s="20"/>
      <c r="TJV121" s="21"/>
      <c r="TJW121" s="185"/>
      <c r="TJX121" s="21"/>
      <c r="TJY121" s="19"/>
      <c r="TJZ121" s="20"/>
      <c r="TKA121" s="21"/>
      <c r="TKB121" s="185"/>
      <c r="TKC121" s="21"/>
      <c r="TKD121" s="136"/>
      <c r="TKE121" s="19"/>
      <c r="TKF121" s="20"/>
      <c r="TKG121" s="21"/>
      <c r="TKH121" s="185"/>
      <c r="TKI121" s="21"/>
      <c r="TKJ121" s="19"/>
      <c r="TKK121" s="20"/>
      <c r="TKL121" s="21"/>
      <c r="TKM121" s="185"/>
      <c r="TKN121" s="21"/>
      <c r="TKO121" s="136"/>
      <c r="TKP121" s="19"/>
      <c r="TKQ121" s="20"/>
      <c r="TKR121" s="21"/>
      <c r="TKS121" s="185"/>
      <c r="TKT121" s="21"/>
      <c r="TKU121" s="19"/>
      <c r="TKV121" s="20"/>
      <c r="TKW121" s="21"/>
      <c r="TKX121" s="185"/>
      <c r="TKY121" s="21"/>
      <c r="TKZ121" s="136"/>
      <c r="TLA121" s="19"/>
      <c r="TLB121" s="20"/>
      <c r="TLC121" s="21"/>
      <c r="TLD121" s="185"/>
      <c r="TLE121" s="21"/>
      <c r="TLF121" s="19"/>
      <c r="TLG121" s="20"/>
      <c r="TLH121" s="21"/>
      <c r="TLI121" s="185"/>
      <c r="TLJ121" s="21"/>
      <c r="TLK121" s="136"/>
      <c r="TLL121" s="19"/>
      <c r="TLM121" s="20"/>
      <c r="TLN121" s="21"/>
      <c r="TLO121" s="185"/>
      <c r="TLP121" s="21"/>
      <c r="TLQ121" s="19"/>
      <c r="TLR121" s="20"/>
      <c r="TLS121" s="21"/>
      <c r="TLT121" s="185"/>
      <c r="TLU121" s="21"/>
      <c r="TLV121" s="136"/>
      <c r="TLW121" s="19"/>
      <c r="TLX121" s="20"/>
      <c r="TLY121" s="21"/>
      <c r="TLZ121" s="185"/>
      <c r="TMA121" s="21"/>
      <c r="TMB121" s="19"/>
      <c r="TMC121" s="20"/>
      <c r="TMD121" s="21"/>
      <c r="TME121" s="185"/>
      <c r="TMF121" s="21"/>
      <c r="TMG121" s="136"/>
      <c r="TMH121" s="19"/>
      <c r="TMI121" s="20"/>
      <c r="TMJ121" s="21"/>
      <c r="TMK121" s="185"/>
      <c r="TML121" s="21"/>
      <c r="TMM121" s="19"/>
      <c r="TMN121" s="20"/>
      <c r="TMO121" s="21"/>
      <c r="TMP121" s="185"/>
      <c r="TMQ121" s="21"/>
      <c r="TMR121" s="136"/>
      <c r="TMS121" s="19"/>
      <c r="TMT121" s="20"/>
      <c r="TMU121" s="21"/>
      <c r="TMV121" s="185"/>
      <c r="TMW121" s="21"/>
      <c r="TMX121" s="19"/>
      <c r="TMY121" s="20"/>
      <c r="TMZ121" s="21"/>
      <c r="TNA121" s="185"/>
      <c r="TNB121" s="21"/>
      <c r="TNC121" s="136"/>
      <c r="TND121" s="19"/>
      <c r="TNE121" s="20"/>
      <c r="TNF121" s="21"/>
      <c r="TNG121" s="185"/>
      <c r="TNH121" s="21"/>
      <c r="TNI121" s="19"/>
      <c r="TNJ121" s="20"/>
      <c r="TNK121" s="21"/>
      <c r="TNL121" s="185"/>
      <c r="TNM121" s="21"/>
      <c r="TNN121" s="136"/>
      <c r="TNO121" s="19"/>
      <c r="TNP121" s="20"/>
      <c r="TNQ121" s="21"/>
      <c r="TNR121" s="185"/>
      <c r="TNS121" s="21"/>
      <c r="TNT121" s="19"/>
      <c r="TNU121" s="20"/>
      <c r="TNV121" s="21"/>
      <c r="TNW121" s="185"/>
      <c r="TNX121" s="21"/>
      <c r="TNY121" s="136"/>
      <c r="TNZ121" s="19"/>
      <c r="TOA121" s="20"/>
      <c r="TOB121" s="21"/>
      <c r="TOC121" s="185"/>
      <c r="TOD121" s="21"/>
      <c r="TOE121" s="19"/>
      <c r="TOF121" s="20"/>
      <c r="TOG121" s="21"/>
      <c r="TOH121" s="185"/>
      <c r="TOI121" s="21"/>
      <c r="TOJ121" s="136"/>
      <c r="TOK121" s="19"/>
      <c r="TOL121" s="20"/>
      <c r="TOM121" s="21"/>
      <c r="TON121" s="185"/>
      <c r="TOO121" s="21"/>
      <c r="TOP121" s="19"/>
      <c r="TOQ121" s="20"/>
      <c r="TOR121" s="21"/>
      <c r="TOS121" s="185"/>
      <c r="TOT121" s="21"/>
      <c r="TOU121" s="136"/>
      <c r="TOV121" s="19"/>
      <c r="TOW121" s="20"/>
      <c r="TOX121" s="21"/>
      <c r="TOY121" s="185"/>
      <c r="TOZ121" s="21"/>
      <c r="TPA121" s="19"/>
      <c r="TPB121" s="20"/>
      <c r="TPC121" s="21"/>
      <c r="TPD121" s="185"/>
      <c r="TPE121" s="21"/>
      <c r="TPF121" s="136"/>
      <c r="TPG121" s="19"/>
      <c r="TPH121" s="20"/>
      <c r="TPI121" s="21"/>
      <c r="TPJ121" s="185"/>
      <c r="TPK121" s="21"/>
      <c r="TPL121" s="19"/>
      <c r="TPM121" s="20"/>
      <c r="TPN121" s="21"/>
      <c r="TPO121" s="185"/>
      <c r="TPP121" s="21"/>
      <c r="TPQ121" s="136"/>
      <c r="TPR121" s="19"/>
      <c r="TPS121" s="20"/>
      <c r="TPT121" s="21"/>
      <c r="TPU121" s="185"/>
      <c r="TPV121" s="21"/>
      <c r="TPW121" s="19"/>
      <c r="TPX121" s="20"/>
      <c r="TPY121" s="21"/>
      <c r="TPZ121" s="185"/>
      <c r="TQA121" s="21"/>
      <c r="TQB121" s="136"/>
      <c r="TQC121" s="19"/>
      <c r="TQD121" s="20"/>
      <c r="TQE121" s="21"/>
      <c r="TQF121" s="185"/>
      <c r="TQG121" s="21"/>
      <c r="TQH121" s="19"/>
      <c r="TQI121" s="20"/>
      <c r="TQJ121" s="21"/>
      <c r="TQK121" s="185"/>
      <c r="TQL121" s="21"/>
      <c r="TQM121" s="136"/>
      <c r="TQN121" s="19"/>
      <c r="TQO121" s="20"/>
      <c r="TQP121" s="21"/>
      <c r="TQQ121" s="185"/>
      <c r="TQR121" s="21"/>
      <c r="TQS121" s="19"/>
      <c r="TQT121" s="20"/>
      <c r="TQU121" s="21"/>
      <c r="TQV121" s="185"/>
      <c r="TQW121" s="21"/>
      <c r="TQX121" s="136"/>
      <c r="TQY121" s="19"/>
      <c r="TQZ121" s="20"/>
      <c r="TRA121" s="21"/>
      <c r="TRB121" s="185"/>
      <c r="TRC121" s="21"/>
      <c r="TRD121" s="19"/>
      <c r="TRE121" s="20"/>
      <c r="TRF121" s="21"/>
      <c r="TRG121" s="185"/>
      <c r="TRH121" s="21"/>
      <c r="TRI121" s="136"/>
      <c r="TRJ121" s="19"/>
      <c r="TRK121" s="20"/>
      <c r="TRL121" s="21"/>
      <c r="TRM121" s="185"/>
      <c r="TRN121" s="21"/>
      <c r="TRO121" s="19"/>
      <c r="TRP121" s="20"/>
      <c r="TRQ121" s="21"/>
      <c r="TRR121" s="185"/>
      <c r="TRS121" s="21"/>
      <c r="TRT121" s="136"/>
      <c r="TRU121" s="19"/>
      <c r="TRV121" s="20"/>
      <c r="TRW121" s="21"/>
      <c r="TRX121" s="185"/>
      <c r="TRY121" s="21"/>
      <c r="TRZ121" s="19"/>
      <c r="TSA121" s="20"/>
      <c r="TSB121" s="21"/>
      <c r="TSC121" s="185"/>
      <c r="TSD121" s="21"/>
      <c r="TSE121" s="136"/>
      <c r="TSF121" s="19"/>
      <c r="TSG121" s="20"/>
      <c r="TSH121" s="21"/>
      <c r="TSI121" s="185"/>
      <c r="TSJ121" s="21"/>
      <c r="TSK121" s="19"/>
      <c r="TSL121" s="20"/>
      <c r="TSM121" s="21"/>
      <c r="TSN121" s="185"/>
      <c r="TSO121" s="21"/>
      <c r="TSP121" s="136"/>
      <c r="TSQ121" s="19"/>
      <c r="TSR121" s="20"/>
      <c r="TSS121" s="21"/>
      <c r="TST121" s="185"/>
      <c r="TSU121" s="21"/>
      <c r="TSV121" s="19"/>
      <c r="TSW121" s="20"/>
      <c r="TSX121" s="21"/>
      <c r="TSY121" s="185"/>
      <c r="TSZ121" s="21"/>
      <c r="TTA121" s="136"/>
      <c r="TTB121" s="19"/>
      <c r="TTC121" s="20"/>
      <c r="TTD121" s="21"/>
      <c r="TTE121" s="185"/>
      <c r="TTF121" s="21"/>
      <c r="TTG121" s="19"/>
      <c r="TTH121" s="20"/>
      <c r="TTI121" s="21"/>
      <c r="TTJ121" s="185"/>
      <c r="TTK121" s="21"/>
      <c r="TTL121" s="136"/>
      <c r="TTM121" s="19"/>
      <c r="TTN121" s="20"/>
      <c r="TTO121" s="21"/>
      <c r="TTP121" s="185"/>
      <c r="TTQ121" s="21"/>
      <c r="TTR121" s="19"/>
      <c r="TTS121" s="20"/>
      <c r="TTT121" s="21"/>
      <c r="TTU121" s="185"/>
      <c r="TTV121" s="21"/>
      <c r="TTW121" s="136"/>
      <c r="TTX121" s="19"/>
      <c r="TTY121" s="20"/>
      <c r="TTZ121" s="21"/>
      <c r="TUA121" s="185"/>
      <c r="TUB121" s="21"/>
      <c r="TUC121" s="19"/>
      <c r="TUD121" s="20"/>
      <c r="TUE121" s="21"/>
      <c r="TUF121" s="185"/>
      <c r="TUG121" s="21"/>
      <c r="TUH121" s="136"/>
      <c r="TUI121" s="19"/>
      <c r="TUJ121" s="20"/>
      <c r="TUK121" s="21"/>
      <c r="TUL121" s="185"/>
      <c r="TUM121" s="21"/>
      <c r="TUN121" s="19"/>
      <c r="TUO121" s="20"/>
      <c r="TUP121" s="21"/>
      <c r="TUQ121" s="185"/>
      <c r="TUR121" s="21"/>
      <c r="TUS121" s="136"/>
      <c r="TUT121" s="19"/>
      <c r="TUU121" s="20"/>
      <c r="TUV121" s="21"/>
      <c r="TUW121" s="185"/>
      <c r="TUX121" s="21"/>
      <c r="TUY121" s="19"/>
      <c r="TUZ121" s="20"/>
      <c r="TVA121" s="21"/>
      <c r="TVB121" s="185"/>
      <c r="TVC121" s="21"/>
      <c r="TVD121" s="136"/>
      <c r="TVE121" s="19"/>
      <c r="TVF121" s="20"/>
      <c r="TVG121" s="21"/>
      <c r="TVH121" s="185"/>
      <c r="TVI121" s="21"/>
      <c r="TVJ121" s="19"/>
      <c r="TVK121" s="20"/>
      <c r="TVL121" s="21"/>
      <c r="TVM121" s="185"/>
      <c r="TVN121" s="21"/>
      <c r="TVO121" s="136"/>
      <c r="TVP121" s="19"/>
      <c r="TVQ121" s="20"/>
      <c r="TVR121" s="21"/>
      <c r="TVS121" s="185"/>
      <c r="TVT121" s="21"/>
      <c r="TVU121" s="19"/>
      <c r="TVV121" s="20"/>
      <c r="TVW121" s="21"/>
      <c r="TVX121" s="185"/>
      <c r="TVY121" s="21"/>
      <c r="TVZ121" s="136"/>
      <c r="TWA121" s="19"/>
      <c r="TWB121" s="20"/>
      <c r="TWC121" s="21"/>
      <c r="TWD121" s="185"/>
      <c r="TWE121" s="21"/>
      <c r="TWF121" s="19"/>
      <c r="TWG121" s="20"/>
      <c r="TWH121" s="21"/>
      <c r="TWI121" s="185"/>
      <c r="TWJ121" s="21"/>
      <c r="TWK121" s="136"/>
      <c r="TWL121" s="19"/>
      <c r="TWM121" s="20"/>
      <c r="TWN121" s="21"/>
      <c r="TWO121" s="185"/>
      <c r="TWP121" s="21"/>
      <c r="TWQ121" s="19"/>
      <c r="TWR121" s="20"/>
      <c r="TWS121" s="21"/>
      <c r="TWT121" s="185"/>
      <c r="TWU121" s="21"/>
      <c r="TWV121" s="136"/>
      <c r="TWW121" s="19"/>
      <c r="TWX121" s="20"/>
      <c r="TWY121" s="21"/>
      <c r="TWZ121" s="185"/>
      <c r="TXA121" s="21"/>
      <c r="TXB121" s="19"/>
      <c r="TXC121" s="20"/>
      <c r="TXD121" s="21"/>
      <c r="TXE121" s="185"/>
      <c r="TXF121" s="21"/>
      <c r="TXG121" s="136"/>
      <c r="TXH121" s="19"/>
      <c r="TXI121" s="20"/>
      <c r="TXJ121" s="21"/>
      <c r="TXK121" s="185"/>
      <c r="TXL121" s="21"/>
      <c r="TXM121" s="19"/>
      <c r="TXN121" s="20"/>
      <c r="TXO121" s="21"/>
      <c r="TXP121" s="185"/>
      <c r="TXQ121" s="21"/>
      <c r="TXR121" s="136"/>
      <c r="TXS121" s="19"/>
      <c r="TXT121" s="20"/>
      <c r="TXU121" s="21"/>
      <c r="TXV121" s="185"/>
      <c r="TXW121" s="21"/>
      <c r="TXX121" s="19"/>
      <c r="TXY121" s="20"/>
      <c r="TXZ121" s="21"/>
      <c r="TYA121" s="185"/>
      <c r="TYB121" s="21"/>
      <c r="TYC121" s="136"/>
      <c r="TYD121" s="19"/>
      <c r="TYE121" s="20"/>
      <c r="TYF121" s="21"/>
      <c r="TYG121" s="185"/>
      <c r="TYH121" s="21"/>
      <c r="TYI121" s="19"/>
      <c r="TYJ121" s="20"/>
      <c r="TYK121" s="21"/>
      <c r="TYL121" s="185"/>
      <c r="TYM121" s="21"/>
      <c r="TYN121" s="136"/>
      <c r="TYO121" s="19"/>
      <c r="TYP121" s="20"/>
      <c r="TYQ121" s="21"/>
      <c r="TYR121" s="185"/>
      <c r="TYS121" s="21"/>
      <c r="TYT121" s="19"/>
      <c r="TYU121" s="20"/>
      <c r="TYV121" s="21"/>
      <c r="TYW121" s="185"/>
      <c r="TYX121" s="21"/>
      <c r="TYY121" s="136"/>
      <c r="TYZ121" s="19"/>
      <c r="TZA121" s="20"/>
      <c r="TZB121" s="21"/>
      <c r="TZC121" s="185"/>
      <c r="TZD121" s="21"/>
      <c r="TZE121" s="19"/>
      <c r="TZF121" s="20"/>
      <c r="TZG121" s="21"/>
      <c r="TZH121" s="185"/>
      <c r="TZI121" s="21"/>
      <c r="TZJ121" s="136"/>
      <c r="TZK121" s="19"/>
      <c r="TZL121" s="20"/>
      <c r="TZM121" s="21"/>
      <c r="TZN121" s="185"/>
      <c r="TZO121" s="21"/>
      <c r="TZP121" s="19"/>
      <c r="TZQ121" s="20"/>
      <c r="TZR121" s="21"/>
      <c r="TZS121" s="185"/>
      <c r="TZT121" s="21"/>
      <c r="TZU121" s="136"/>
      <c r="TZV121" s="19"/>
      <c r="TZW121" s="20"/>
      <c r="TZX121" s="21"/>
      <c r="TZY121" s="185"/>
      <c r="TZZ121" s="21"/>
      <c r="UAA121" s="19"/>
      <c r="UAB121" s="20"/>
      <c r="UAC121" s="21"/>
      <c r="UAD121" s="185"/>
      <c r="UAE121" s="21"/>
      <c r="UAF121" s="136"/>
      <c r="UAG121" s="19"/>
      <c r="UAH121" s="20"/>
      <c r="UAI121" s="21"/>
      <c r="UAJ121" s="185"/>
      <c r="UAK121" s="21"/>
      <c r="UAL121" s="19"/>
      <c r="UAM121" s="20"/>
      <c r="UAN121" s="21"/>
      <c r="UAO121" s="185"/>
      <c r="UAP121" s="21"/>
      <c r="UAQ121" s="136"/>
      <c r="UAR121" s="19"/>
      <c r="UAS121" s="20"/>
      <c r="UAT121" s="21"/>
      <c r="UAU121" s="185"/>
      <c r="UAV121" s="21"/>
      <c r="UAW121" s="19"/>
      <c r="UAX121" s="20"/>
      <c r="UAY121" s="21"/>
      <c r="UAZ121" s="185"/>
      <c r="UBA121" s="21"/>
      <c r="UBB121" s="136"/>
      <c r="UBC121" s="19"/>
      <c r="UBD121" s="20"/>
      <c r="UBE121" s="21"/>
      <c r="UBF121" s="185"/>
      <c r="UBG121" s="21"/>
      <c r="UBH121" s="19"/>
      <c r="UBI121" s="20"/>
      <c r="UBJ121" s="21"/>
      <c r="UBK121" s="185"/>
      <c r="UBL121" s="21"/>
      <c r="UBM121" s="136"/>
      <c r="UBN121" s="19"/>
      <c r="UBO121" s="20"/>
      <c r="UBP121" s="21"/>
      <c r="UBQ121" s="185"/>
      <c r="UBR121" s="21"/>
      <c r="UBS121" s="19"/>
      <c r="UBT121" s="20"/>
      <c r="UBU121" s="21"/>
      <c r="UBV121" s="185"/>
      <c r="UBW121" s="21"/>
      <c r="UBX121" s="136"/>
      <c r="UBY121" s="19"/>
      <c r="UBZ121" s="20"/>
      <c r="UCA121" s="21"/>
      <c r="UCB121" s="185"/>
      <c r="UCC121" s="21"/>
      <c r="UCD121" s="19"/>
      <c r="UCE121" s="20"/>
      <c r="UCF121" s="21"/>
      <c r="UCG121" s="185"/>
      <c r="UCH121" s="21"/>
      <c r="UCI121" s="136"/>
      <c r="UCJ121" s="19"/>
      <c r="UCK121" s="20"/>
      <c r="UCL121" s="21"/>
      <c r="UCM121" s="185"/>
      <c r="UCN121" s="21"/>
      <c r="UCO121" s="19"/>
      <c r="UCP121" s="20"/>
      <c r="UCQ121" s="21"/>
      <c r="UCR121" s="185"/>
      <c r="UCS121" s="21"/>
      <c r="UCT121" s="136"/>
      <c r="UCU121" s="19"/>
      <c r="UCV121" s="20"/>
      <c r="UCW121" s="21"/>
      <c r="UCX121" s="185"/>
      <c r="UCY121" s="21"/>
      <c r="UCZ121" s="19"/>
      <c r="UDA121" s="20"/>
      <c r="UDB121" s="21"/>
      <c r="UDC121" s="185"/>
      <c r="UDD121" s="21"/>
      <c r="UDE121" s="136"/>
      <c r="UDF121" s="19"/>
      <c r="UDG121" s="20"/>
      <c r="UDH121" s="21"/>
      <c r="UDI121" s="185"/>
      <c r="UDJ121" s="21"/>
      <c r="UDK121" s="19"/>
      <c r="UDL121" s="20"/>
      <c r="UDM121" s="21"/>
      <c r="UDN121" s="185"/>
      <c r="UDO121" s="21"/>
      <c r="UDP121" s="136"/>
      <c r="UDQ121" s="19"/>
      <c r="UDR121" s="20"/>
      <c r="UDS121" s="21"/>
      <c r="UDT121" s="185"/>
      <c r="UDU121" s="21"/>
      <c r="UDV121" s="19"/>
      <c r="UDW121" s="20"/>
      <c r="UDX121" s="21"/>
      <c r="UDY121" s="185"/>
      <c r="UDZ121" s="21"/>
      <c r="UEA121" s="136"/>
      <c r="UEB121" s="19"/>
      <c r="UEC121" s="20"/>
      <c r="UED121" s="21"/>
      <c r="UEE121" s="185"/>
      <c r="UEF121" s="21"/>
      <c r="UEG121" s="19"/>
      <c r="UEH121" s="20"/>
      <c r="UEI121" s="21"/>
      <c r="UEJ121" s="185"/>
      <c r="UEK121" s="21"/>
      <c r="UEL121" s="136"/>
      <c r="UEM121" s="19"/>
      <c r="UEN121" s="20"/>
      <c r="UEO121" s="21"/>
      <c r="UEP121" s="185"/>
      <c r="UEQ121" s="21"/>
      <c r="UER121" s="19"/>
      <c r="UES121" s="20"/>
      <c r="UET121" s="21"/>
      <c r="UEU121" s="185"/>
      <c r="UEV121" s="21"/>
      <c r="UEW121" s="136"/>
      <c r="UEX121" s="19"/>
      <c r="UEY121" s="20"/>
      <c r="UEZ121" s="21"/>
      <c r="UFA121" s="185"/>
      <c r="UFB121" s="21"/>
      <c r="UFC121" s="19"/>
      <c r="UFD121" s="20"/>
      <c r="UFE121" s="21"/>
      <c r="UFF121" s="185"/>
      <c r="UFG121" s="21"/>
      <c r="UFH121" s="136"/>
      <c r="UFI121" s="19"/>
      <c r="UFJ121" s="20"/>
      <c r="UFK121" s="21"/>
      <c r="UFL121" s="185"/>
      <c r="UFM121" s="21"/>
      <c r="UFN121" s="19"/>
      <c r="UFO121" s="20"/>
      <c r="UFP121" s="21"/>
      <c r="UFQ121" s="185"/>
      <c r="UFR121" s="21"/>
      <c r="UFS121" s="136"/>
      <c r="UFT121" s="19"/>
      <c r="UFU121" s="20"/>
      <c r="UFV121" s="21"/>
      <c r="UFW121" s="185"/>
      <c r="UFX121" s="21"/>
      <c r="UFY121" s="19"/>
      <c r="UFZ121" s="20"/>
      <c r="UGA121" s="21"/>
      <c r="UGB121" s="185"/>
      <c r="UGC121" s="21"/>
      <c r="UGD121" s="136"/>
      <c r="UGE121" s="19"/>
      <c r="UGF121" s="20"/>
      <c r="UGG121" s="21"/>
      <c r="UGH121" s="185"/>
      <c r="UGI121" s="21"/>
      <c r="UGJ121" s="19"/>
      <c r="UGK121" s="20"/>
      <c r="UGL121" s="21"/>
      <c r="UGM121" s="185"/>
      <c r="UGN121" s="21"/>
      <c r="UGO121" s="136"/>
      <c r="UGP121" s="19"/>
      <c r="UGQ121" s="20"/>
      <c r="UGR121" s="21"/>
      <c r="UGS121" s="185"/>
      <c r="UGT121" s="21"/>
      <c r="UGU121" s="19"/>
      <c r="UGV121" s="20"/>
      <c r="UGW121" s="21"/>
      <c r="UGX121" s="185"/>
      <c r="UGY121" s="21"/>
      <c r="UGZ121" s="136"/>
      <c r="UHA121" s="19"/>
      <c r="UHB121" s="20"/>
      <c r="UHC121" s="21"/>
      <c r="UHD121" s="185"/>
      <c r="UHE121" s="21"/>
      <c r="UHF121" s="19"/>
      <c r="UHG121" s="20"/>
      <c r="UHH121" s="21"/>
      <c r="UHI121" s="185"/>
      <c r="UHJ121" s="21"/>
      <c r="UHK121" s="136"/>
      <c r="UHL121" s="19"/>
      <c r="UHM121" s="20"/>
      <c r="UHN121" s="21"/>
      <c r="UHO121" s="185"/>
      <c r="UHP121" s="21"/>
      <c r="UHQ121" s="19"/>
      <c r="UHR121" s="20"/>
      <c r="UHS121" s="21"/>
      <c r="UHT121" s="185"/>
      <c r="UHU121" s="21"/>
      <c r="UHV121" s="136"/>
      <c r="UHW121" s="19"/>
      <c r="UHX121" s="20"/>
      <c r="UHY121" s="21"/>
      <c r="UHZ121" s="185"/>
      <c r="UIA121" s="21"/>
      <c r="UIB121" s="19"/>
      <c r="UIC121" s="20"/>
      <c r="UID121" s="21"/>
      <c r="UIE121" s="185"/>
      <c r="UIF121" s="21"/>
      <c r="UIG121" s="136"/>
      <c r="UIH121" s="19"/>
      <c r="UII121" s="20"/>
      <c r="UIJ121" s="21"/>
      <c r="UIK121" s="185"/>
      <c r="UIL121" s="21"/>
      <c r="UIM121" s="19"/>
      <c r="UIN121" s="20"/>
      <c r="UIO121" s="21"/>
      <c r="UIP121" s="185"/>
      <c r="UIQ121" s="21"/>
      <c r="UIR121" s="136"/>
      <c r="UIS121" s="19"/>
      <c r="UIT121" s="20"/>
      <c r="UIU121" s="21"/>
      <c r="UIV121" s="185"/>
      <c r="UIW121" s="21"/>
      <c r="UIX121" s="19"/>
      <c r="UIY121" s="20"/>
      <c r="UIZ121" s="21"/>
      <c r="UJA121" s="185"/>
      <c r="UJB121" s="21"/>
      <c r="UJC121" s="136"/>
      <c r="UJD121" s="19"/>
      <c r="UJE121" s="20"/>
      <c r="UJF121" s="21"/>
      <c r="UJG121" s="185"/>
      <c r="UJH121" s="21"/>
      <c r="UJI121" s="19"/>
      <c r="UJJ121" s="20"/>
      <c r="UJK121" s="21"/>
      <c r="UJL121" s="185"/>
      <c r="UJM121" s="21"/>
      <c r="UJN121" s="136"/>
      <c r="UJO121" s="19"/>
      <c r="UJP121" s="20"/>
      <c r="UJQ121" s="21"/>
      <c r="UJR121" s="185"/>
      <c r="UJS121" s="21"/>
      <c r="UJT121" s="19"/>
      <c r="UJU121" s="20"/>
      <c r="UJV121" s="21"/>
      <c r="UJW121" s="185"/>
      <c r="UJX121" s="21"/>
      <c r="UJY121" s="136"/>
      <c r="UJZ121" s="19"/>
      <c r="UKA121" s="20"/>
      <c r="UKB121" s="21"/>
      <c r="UKC121" s="185"/>
      <c r="UKD121" s="21"/>
      <c r="UKE121" s="19"/>
      <c r="UKF121" s="20"/>
      <c r="UKG121" s="21"/>
      <c r="UKH121" s="185"/>
      <c r="UKI121" s="21"/>
      <c r="UKJ121" s="136"/>
      <c r="UKK121" s="19"/>
      <c r="UKL121" s="20"/>
      <c r="UKM121" s="21"/>
      <c r="UKN121" s="185"/>
      <c r="UKO121" s="21"/>
      <c r="UKP121" s="19"/>
      <c r="UKQ121" s="20"/>
      <c r="UKR121" s="21"/>
      <c r="UKS121" s="185"/>
      <c r="UKT121" s="21"/>
      <c r="UKU121" s="136"/>
      <c r="UKV121" s="19"/>
      <c r="UKW121" s="20"/>
      <c r="UKX121" s="21"/>
      <c r="UKY121" s="185"/>
      <c r="UKZ121" s="21"/>
      <c r="ULA121" s="19"/>
      <c r="ULB121" s="20"/>
      <c r="ULC121" s="21"/>
      <c r="ULD121" s="185"/>
      <c r="ULE121" s="21"/>
      <c r="ULF121" s="136"/>
      <c r="ULG121" s="19"/>
      <c r="ULH121" s="20"/>
      <c r="ULI121" s="21"/>
      <c r="ULJ121" s="185"/>
      <c r="ULK121" s="21"/>
      <c r="ULL121" s="19"/>
      <c r="ULM121" s="20"/>
      <c r="ULN121" s="21"/>
      <c r="ULO121" s="185"/>
      <c r="ULP121" s="21"/>
      <c r="ULQ121" s="136"/>
      <c r="ULR121" s="19"/>
      <c r="ULS121" s="20"/>
      <c r="ULT121" s="21"/>
      <c r="ULU121" s="185"/>
      <c r="ULV121" s="21"/>
      <c r="ULW121" s="19"/>
      <c r="ULX121" s="20"/>
      <c r="ULY121" s="21"/>
      <c r="ULZ121" s="185"/>
      <c r="UMA121" s="21"/>
      <c r="UMB121" s="136"/>
      <c r="UMC121" s="19"/>
      <c r="UMD121" s="20"/>
      <c r="UME121" s="21"/>
      <c r="UMF121" s="185"/>
      <c r="UMG121" s="21"/>
      <c r="UMH121" s="19"/>
      <c r="UMI121" s="20"/>
      <c r="UMJ121" s="21"/>
      <c r="UMK121" s="185"/>
      <c r="UML121" s="21"/>
      <c r="UMM121" s="136"/>
      <c r="UMN121" s="19"/>
      <c r="UMO121" s="20"/>
      <c r="UMP121" s="21"/>
      <c r="UMQ121" s="185"/>
      <c r="UMR121" s="21"/>
      <c r="UMS121" s="19"/>
      <c r="UMT121" s="20"/>
      <c r="UMU121" s="21"/>
      <c r="UMV121" s="185"/>
      <c r="UMW121" s="21"/>
      <c r="UMX121" s="136"/>
      <c r="UMY121" s="19"/>
      <c r="UMZ121" s="20"/>
      <c r="UNA121" s="21"/>
      <c r="UNB121" s="185"/>
      <c r="UNC121" s="21"/>
      <c r="UND121" s="19"/>
      <c r="UNE121" s="20"/>
      <c r="UNF121" s="21"/>
      <c r="UNG121" s="185"/>
      <c r="UNH121" s="21"/>
      <c r="UNI121" s="136"/>
      <c r="UNJ121" s="19"/>
      <c r="UNK121" s="20"/>
      <c r="UNL121" s="21"/>
      <c r="UNM121" s="185"/>
      <c r="UNN121" s="21"/>
      <c r="UNO121" s="19"/>
      <c r="UNP121" s="20"/>
      <c r="UNQ121" s="21"/>
      <c r="UNR121" s="185"/>
      <c r="UNS121" s="21"/>
      <c r="UNT121" s="136"/>
      <c r="UNU121" s="19"/>
      <c r="UNV121" s="20"/>
      <c r="UNW121" s="21"/>
      <c r="UNX121" s="185"/>
      <c r="UNY121" s="21"/>
      <c r="UNZ121" s="19"/>
      <c r="UOA121" s="20"/>
      <c r="UOB121" s="21"/>
      <c r="UOC121" s="185"/>
      <c r="UOD121" s="21"/>
      <c r="UOE121" s="136"/>
      <c r="UOF121" s="19"/>
      <c r="UOG121" s="20"/>
      <c r="UOH121" s="21"/>
      <c r="UOI121" s="185"/>
      <c r="UOJ121" s="21"/>
      <c r="UOK121" s="19"/>
      <c r="UOL121" s="20"/>
      <c r="UOM121" s="21"/>
      <c r="UON121" s="185"/>
      <c r="UOO121" s="21"/>
      <c r="UOP121" s="136"/>
      <c r="UOQ121" s="19"/>
      <c r="UOR121" s="20"/>
      <c r="UOS121" s="21"/>
      <c r="UOT121" s="185"/>
      <c r="UOU121" s="21"/>
      <c r="UOV121" s="19"/>
      <c r="UOW121" s="20"/>
      <c r="UOX121" s="21"/>
      <c r="UOY121" s="185"/>
      <c r="UOZ121" s="21"/>
      <c r="UPA121" s="136"/>
      <c r="UPB121" s="19"/>
      <c r="UPC121" s="20"/>
      <c r="UPD121" s="21"/>
      <c r="UPE121" s="185"/>
      <c r="UPF121" s="21"/>
      <c r="UPG121" s="19"/>
      <c r="UPH121" s="20"/>
      <c r="UPI121" s="21"/>
      <c r="UPJ121" s="185"/>
      <c r="UPK121" s="21"/>
      <c r="UPL121" s="136"/>
      <c r="UPM121" s="19"/>
      <c r="UPN121" s="20"/>
      <c r="UPO121" s="21"/>
      <c r="UPP121" s="185"/>
      <c r="UPQ121" s="21"/>
      <c r="UPR121" s="19"/>
      <c r="UPS121" s="20"/>
      <c r="UPT121" s="21"/>
      <c r="UPU121" s="185"/>
      <c r="UPV121" s="21"/>
      <c r="UPW121" s="136"/>
      <c r="UPX121" s="19"/>
      <c r="UPY121" s="20"/>
      <c r="UPZ121" s="21"/>
      <c r="UQA121" s="185"/>
      <c r="UQB121" s="21"/>
      <c r="UQC121" s="19"/>
      <c r="UQD121" s="20"/>
      <c r="UQE121" s="21"/>
      <c r="UQF121" s="185"/>
      <c r="UQG121" s="21"/>
      <c r="UQH121" s="136"/>
      <c r="UQI121" s="19"/>
      <c r="UQJ121" s="20"/>
      <c r="UQK121" s="21"/>
      <c r="UQL121" s="185"/>
      <c r="UQM121" s="21"/>
      <c r="UQN121" s="19"/>
      <c r="UQO121" s="20"/>
      <c r="UQP121" s="21"/>
      <c r="UQQ121" s="185"/>
      <c r="UQR121" s="21"/>
      <c r="UQS121" s="136"/>
      <c r="UQT121" s="19"/>
      <c r="UQU121" s="20"/>
      <c r="UQV121" s="21"/>
      <c r="UQW121" s="185"/>
      <c r="UQX121" s="21"/>
      <c r="UQY121" s="19"/>
      <c r="UQZ121" s="20"/>
      <c r="URA121" s="21"/>
      <c r="URB121" s="185"/>
      <c r="URC121" s="21"/>
      <c r="URD121" s="136"/>
      <c r="URE121" s="19"/>
      <c r="URF121" s="20"/>
      <c r="URG121" s="21"/>
      <c r="URH121" s="185"/>
      <c r="URI121" s="21"/>
      <c r="URJ121" s="19"/>
      <c r="URK121" s="20"/>
      <c r="URL121" s="21"/>
      <c r="URM121" s="185"/>
      <c r="URN121" s="21"/>
      <c r="URO121" s="136"/>
      <c r="URP121" s="19"/>
      <c r="URQ121" s="20"/>
      <c r="URR121" s="21"/>
      <c r="URS121" s="185"/>
      <c r="URT121" s="21"/>
      <c r="URU121" s="19"/>
      <c r="URV121" s="20"/>
      <c r="URW121" s="21"/>
      <c r="URX121" s="185"/>
      <c r="URY121" s="21"/>
      <c r="URZ121" s="136"/>
      <c r="USA121" s="19"/>
      <c r="USB121" s="20"/>
      <c r="USC121" s="21"/>
      <c r="USD121" s="185"/>
      <c r="USE121" s="21"/>
      <c r="USF121" s="19"/>
      <c r="USG121" s="20"/>
      <c r="USH121" s="21"/>
      <c r="USI121" s="185"/>
      <c r="USJ121" s="21"/>
      <c r="USK121" s="136"/>
      <c r="USL121" s="19"/>
      <c r="USM121" s="20"/>
      <c r="USN121" s="21"/>
      <c r="USO121" s="185"/>
      <c r="USP121" s="21"/>
      <c r="USQ121" s="19"/>
      <c r="USR121" s="20"/>
      <c r="USS121" s="21"/>
      <c r="UST121" s="185"/>
      <c r="USU121" s="21"/>
      <c r="USV121" s="136"/>
      <c r="USW121" s="19"/>
      <c r="USX121" s="20"/>
      <c r="USY121" s="21"/>
      <c r="USZ121" s="185"/>
      <c r="UTA121" s="21"/>
      <c r="UTB121" s="19"/>
      <c r="UTC121" s="20"/>
      <c r="UTD121" s="21"/>
      <c r="UTE121" s="185"/>
      <c r="UTF121" s="21"/>
      <c r="UTG121" s="136"/>
      <c r="UTH121" s="19"/>
      <c r="UTI121" s="20"/>
      <c r="UTJ121" s="21"/>
      <c r="UTK121" s="185"/>
      <c r="UTL121" s="21"/>
      <c r="UTM121" s="19"/>
      <c r="UTN121" s="20"/>
      <c r="UTO121" s="21"/>
      <c r="UTP121" s="185"/>
      <c r="UTQ121" s="21"/>
      <c r="UTR121" s="136"/>
      <c r="UTS121" s="19"/>
      <c r="UTT121" s="20"/>
      <c r="UTU121" s="21"/>
      <c r="UTV121" s="185"/>
      <c r="UTW121" s="21"/>
      <c r="UTX121" s="19"/>
      <c r="UTY121" s="20"/>
      <c r="UTZ121" s="21"/>
      <c r="UUA121" s="185"/>
      <c r="UUB121" s="21"/>
      <c r="UUC121" s="136"/>
      <c r="UUD121" s="19"/>
      <c r="UUE121" s="20"/>
      <c r="UUF121" s="21"/>
      <c r="UUG121" s="185"/>
      <c r="UUH121" s="21"/>
      <c r="UUI121" s="19"/>
      <c r="UUJ121" s="20"/>
      <c r="UUK121" s="21"/>
      <c r="UUL121" s="185"/>
      <c r="UUM121" s="21"/>
      <c r="UUN121" s="136"/>
      <c r="UUO121" s="19"/>
      <c r="UUP121" s="20"/>
      <c r="UUQ121" s="21"/>
      <c r="UUR121" s="185"/>
      <c r="UUS121" s="21"/>
      <c r="UUT121" s="19"/>
      <c r="UUU121" s="20"/>
      <c r="UUV121" s="21"/>
      <c r="UUW121" s="185"/>
      <c r="UUX121" s="21"/>
      <c r="UUY121" s="136"/>
      <c r="UUZ121" s="19"/>
      <c r="UVA121" s="20"/>
      <c r="UVB121" s="21"/>
      <c r="UVC121" s="185"/>
      <c r="UVD121" s="21"/>
      <c r="UVE121" s="19"/>
      <c r="UVF121" s="20"/>
      <c r="UVG121" s="21"/>
      <c r="UVH121" s="185"/>
      <c r="UVI121" s="21"/>
      <c r="UVJ121" s="136"/>
      <c r="UVK121" s="19"/>
      <c r="UVL121" s="20"/>
      <c r="UVM121" s="21"/>
      <c r="UVN121" s="185"/>
      <c r="UVO121" s="21"/>
      <c r="UVP121" s="19"/>
      <c r="UVQ121" s="20"/>
      <c r="UVR121" s="21"/>
      <c r="UVS121" s="185"/>
      <c r="UVT121" s="21"/>
      <c r="UVU121" s="136"/>
      <c r="UVV121" s="19"/>
      <c r="UVW121" s="20"/>
      <c r="UVX121" s="21"/>
      <c r="UVY121" s="185"/>
      <c r="UVZ121" s="21"/>
      <c r="UWA121" s="19"/>
      <c r="UWB121" s="20"/>
      <c r="UWC121" s="21"/>
      <c r="UWD121" s="185"/>
      <c r="UWE121" s="21"/>
      <c r="UWF121" s="136"/>
      <c r="UWG121" s="19"/>
      <c r="UWH121" s="20"/>
      <c r="UWI121" s="21"/>
      <c r="UWJ121" s="185"/>
      <c r="UWK121" s="21"/>
      <c r="UWL121" s="19"/>
      <c r="UWM121" s="20"/>
      <c r="UWN121" s="21"/>
      <c r="UWO121" s="185"/>
      <c r="UWP121" s="21"/>
      <c r="UWQ121" s="136"/>
      <c r="UWR121" s="19"/>
      <c r="UWS121" s="20"/>
      <c r="UWT121" s="21"/>
      <c r="UWU121" s="185"/>
      <c r="UWV121" s="21"/>
      <c r="UWW121" s="19"/>
      <c r="UWX121" s="20"/>
      <c r="UWY121" s="21"/>
      <c r="UWZ121" s="185"/>
      <c r="UXA121" s="21"/>
      <c r="UXB121" s="136"/>
      <c r="UXC121" s="19"/>
      <c r="UXD121" s="20"/>
      <c r="UXE121" s="21"/>
      <c r="UXF121" s="185"/>
      <c r="UXG121" s="21"/>
      <c r="UXH121" s="19"/>
      <c r="UXI121" s="20"/>
      <c r="UXJ121" s="21"/>
      <c r="UXK121" s="185"/>
      <c r="UXL121" s="21"/>
      <c r="UXM121" s="136"/>
      <c r="UXN121" s="19"/>
      <c r="UXO121" s="20"/>
      <c r="UXP121" s="21"/>
      <c r="UXQ121" s="185"/>
      <c r="UXR121" s="21"/>
      <c r="UXS121" s="19"/>
      <c r="UXT121" s="20"/>
      <c r="UXU121" s="21"/>
      <c r="UXV121" s="185"/>
      <c r="UXW121" s="21"/>
      <c r="UXX121" s="136"/>
      <c r="UXY121" s="19"/>
      <c r="UXZ121" s="20"/>
      <c r="UYA121" s="21"/>
      <c r="UYB121" s="185"/>
      <c r="UYC121" s="21"/>
      <c r="UYD121" s="19"/>
      <c r="UYE121" s="20"/>
      <c r="UYF121" s="21"/>
      <c r="UYG121" s="185"/>
      <c r="UYH121" s="21"/>
      <c r="UYI121" s="136"/>
      <c r="UYJ121" s="19"/>
      <c r="UYK121" s="20"/>
      <c r="UYL121" s="21"/>
      <c r="UYM121" s="185"/>
      <c r="UYN121" s="21"/>
      <c r="UYO121" s="19"/>
      <c r="UYP121" s="20"/>
      <c r="UYQ121" s="21"/>
      <c r="UYR121" s="185"/>
      <c r="UYS121" s="21"/>
      <c r="UYT121" s="136"/>
      <c r="UYU121" s="19"/>
      <c r="UYV121" s="20"/>
      <c r="UYW121" s="21"/>
      <c r="UYX121" s="185"/>
      <c r="UYY121" s="21"/>
      <c r="UYZ121" s="19"/>
      <c r="UZA121" s="20"/>
      <c r="UZB121" s="21"/>
      <c r="UZC121" s="185"/>
      <c r="UZD121" s="21"/>
      <c r="UZE121" s="136"/>
      <c r="UZF121" s="19"/>
      <c r="UZG121" s="20"/>
      <c r="UZH121" s="21"/>
      <c r="UZI121" s="185"/>
      <c r="UZJ121" s="21"/>
      <c r="UZK121" s="19"/>
      <c r="UZL121" s="20"/>
      <c r="UZM121" s="21"/>
      <c r="UZN121" s="185"/>
      <c r="UZO121" s="21"/>
      <c r="UZP121" s="136"/>
      <c r="UZQ121" s="19"/>
      <c r="UZR121" s="20"/>
      <c r="UZS121" s="21"/>
      <c r="UZT121" s="185"/>
      <c r="UZU121" s="21"/>
      <c r="UZV121" s="19"/>
      <c r="UZW121" s="20"/>
      <c r="UZX121" s="21"/>
      <c r="UZY121" s="185"/>
      <c r="UZZ121" s="21"/>
      <c r="VAA121" s="136"/>
      <c r="VAB121" s="19"/>
      <c r="VAC121" s="20"/>
      <c r="VAD121" s="21"/>
      <c r="VAE121" s="185"/>
      <c r="VAF121" s="21"/>
      <c r="VAG121" s="19"/>
      <c r="VAH121" s="20"/>
      <c r="VAI121" s="21"/>
      <c r="VAJ121" s="185"/>
      <c r="VAK121" s="21"/>
      <c r="VAL121" s="136"/>
      <c r="VAM121" s="19"/>
      <c r="VAN121" s="20"/>
      <c r="VAO121" s="21"/>
      <c r="VAP121" s="185"/>
      <c r="VAQ121" s="21"/>
      <c r="VAR121" s="19"/>
      <c r="VAS121" s="20"/>
      <c r="VAT121" s="21"/>
      <c r="VAU121" s="185"/>
      <c r="VAV121" s="21"/>
      <c r="VAW121" s="136"/>
      <c r="VAX121" s="19"/>
      <c r="VAY121" s="20"/>
      <c r="VAZ121" s="21"/>
      <c r="VBA121" s="185"/>
      <c r="VBB121" s="21"/>
      <c r="VBC121" s="19"/>
      <c r="VBD121" s="20"/>
      <c r="VBE121" s="21"/>
      <c r="VBF121" s="185"/>
      <c r="VBG121" s="21"/>
      <c r="VBH121" s="136"/>
      <c r="VBI121" s="19"/>
      <c r="VBJ121" s="20"/>
      <c r="VBK121" s="21"/>
      <c r="VBL121" s="185"/>
      <c r="VBM121" s="21"/>
      <c r="VBN121" s="19"/>
      <c r="VBO121" s="20"/>
      <c r="VBP121" s="21"/>
      <c r="VBQ121" s="185"/>
      <c r="VBR121" s="21"/>
      <c r="VBS121" s="136"/>
      <c r="VBT121" s="19"/>
      <c r="VBU121" s="20"/>
      <c r="VBV121" s="21"/>
      <c r="VBW121" s="185"/>
      <c r="VBX121" s="21"/>
      <c r="VBY121" s="19"/>
      <c r="VBZ121" s="20"/>
      <c r="VCA121" s="21"/>
      <c r="VCB121" s="185"/>
      <c r="VCC121" s="21"/>
      <c r="VCD121" s="136"/>
      <c r="VCE121" s="19"/>
      <c r="VCF121" s="20"/>
      <c r="VCG121" s="21"/>
      <c r="VCH121" s="185"/>
      <c r="VCI121" s="21"/>
      <c r="VCJ121" s="19"/>
      <c r="VCK121" s="20"/>
      <c r="VCL121" s="21"/>
      <c r="VCM121" s="185"/>
      <c r="VCN121" s="21"/>
      <c r="VCO121" s="136"/>
      <c r="VCP121" s="19"/>
      <c r="VCQ121" s="20"/>
      <c r="VCR121" s="21"/>
      <c r="VCS121" s="185"/>
      <c r="VCT121" s="21"/>
      <c r="VCU121" s="19"/>
      <c r="VCV121" s="20"/>
      <c r="VCW121" s="21"/>
      <c r="VCX121" s="185"/>
      <c r="VCY121" s="21"/>
      <c r="VCZ121" s="136"/>
      <c r="VDA121" s="19"/>
      <c r="VDB121" s="20"/>
      <c r="VDC121" s="21"/>
      <c r="VDD121" s="185"/>
      <c r="VDE121" s="21"/>
      <c r="VDF121" s="19"/>
      <c r="VDG121" s="20"/>
      <c r="VDH121" s="21"/>
      <c r="VDI121" s="185"/>
      <c r="VDJ121" s="21"/>
      <c r="VDK121" s="136"/>
      <c r="VDL121" s="19"/>
      <c r="VDM121" s="20"/>
      <c r="VDN121" s="21"/>
      <c r="VDO121" s="185"/>
      <c r="VDP121" s="21"/>
      <c r="VDQ121" s="19"/>
      <c r="VDR121" s="20"/>
      <c r="VDS121" s="21"/>
      <c r="VDT121" s="185"/>
      <c r="VDU121" s="21"/>
      <c r="VDV121" s="136"/>
      <c r="VDW121" s="19"/>
      <c r="VDX121" s="20"/>
      <c r="VDY121" s="21"/>
      <c r="VDZ121" s="185"/>
      <c r="VEA121" s="21"/>
      <c r="VEB121" s="19"/>
      <c r="VEC121" s="20"/>
      <c r="VED121" s="21"/>
      <c r="VEE121" s="185"/>
      <c r="VEF121" s="21"/>
      <c r="VEG121" s="136"/>
      <c r="VEH121" s="19"/>
      <c r="VEI121" s="20"/>
      <c r="VEJ121" s="21"/>
      <c r="VEK121" s="185"/>
      <c r="VEL121" s="21"/>
      <c r="VEM121" s="19"/>
      <c r="VEN121" s="20"/>
      <c r="VEO121" s="21"/>
      <c r="VEP121" s="185"/>
      <c r="VEQ121" s="21"/>
      <c r="VER121" s="136"/>
      <c r="VES121" s="19"/>
      <c r="VET121" s="20"/>
      <c r="VEU121" s="21"/>
      <c r="VEV121" s="185"/>
      <c r="VEW121" s="21"/>
      <c r="VEX121" s="19"/>
      <c r="VEY121" s="20"/>
      <c r="VEZ121" s="21"/>
      <c r="VFA121" s="185"/>
      <c r="VFB121" s="21"/>
      <c r="VFC121" s="136"/>
      <c r="VFD121" s="19"/>
      <c r="VFE121" s="20"/>
      <c r="VFF121" s="21"/>
      <c r="VFG121" s="185"/>
      <c r="VFH121" s="21"/>
      <c r="VFI121" s="19"/>
      <c r="VFJ121" s="20"/>
      <c r="VFK121" s="21"/>
      <c r="VFL121" s="185"/>
      <c r="VFM121" s="21"/>
      <c r="VFN121" s="136"/>
      <c r="VFO121" s="19"/>
      <c r="VFP121" s="20"/>
      <c r="VFQ121" s="21"/>
      <c r="VFR121" s="185"/>
      <c r="VFS121" s="21"/>
      <c r="VFT121" s="19"/>
      <c r="VFU121" s="20"/>
      <c r="VFV121" s="21"/>
      <c r="VFW121" s="185"/>
      <c r="VFX121" s="21"/>
      <c r="VFY121" s="136"/>
      <c r="VFZ121" s="19"/>
      <c r="VGA121" s="20"/>
      <c r="VGB121" s="21"/>
      <c r="VGC121" s="185"/>
      <c r="VGD121" s="21"/>
      <c r="VGE121" s="19"/>
      <c r="VGF121" s="20"/>
      <c r="VGG121" s="21"/>
      <c r="VGH121" s="185"/>
      <c r="VGI121" s="21"/>
      <c r="VGJ121" s="136"/>
      <c r="VGK121" s="19"/>
      <c r="VGL121" s="20"/>
      <c r="VGM121" s="21"/>
      <c r="VGN121" s="185"/>
      <c r="VGO121" s="21"/>
      <c r="VGP121" s="19"/>
      <c r="VGQ121" s="20"/>
      <c r="VGR121" s="21"/>
      <c r="VGS121" s="185"/>
      <c r="VGT121" s="21"/>
      <c r="VGU121" s="136"/>
      <c r="VGV121" s="19"/>
      <c r="VGW121" s="20"/>
      <c r="VGX121" s="21"/>
      <c r="VGY121" s="185"/>
      <c r="VGZ121" s="21"/>
      <c r="VHA121" s="19"/>
      <c r="VHB121" s="20"/>
      <c r="VHC121" s="21"/>
      <c r="VHD121" s="185"/>
      <c r="VHE121" s="21"/>
      <c r="VHF121" s="136"/>
      <c r="VHG121" s="19"/>
      <c r="VHH121" s="20"/>
      <c r="VHI121" s="21"/>
      <c r="VHJ121" s="185"/>
      <c r="VHK121" s="21"/>
      <c r="VHL121" s="19"/>
      <c r="VHM121" s="20"/>
      <c r="VHN121" s="21"/>
      <c r="VHO121" s="185"/>
      <c r="VHP121" s="21"/>
      <c r="VHQ121" s="136"/>
      <c r="VHR121" s="19"/>
      <c r="VHS121" s="20"/>
      <c r="VHT121" s="21"/>
      <c r="VHU121" s="185"/>
      <c r="VHV121" s="21"/>
      <c r="VHW121" s="19"/>
      <c r="VHX121" s="20"/>
      <c r="VHY121" s="21"/>
      <c r="VHZ121" s="185"/>
      <c r="VIA121" s="21"/>
      <c r="VIB121" s="136"/>
      <c r="VIC121" s="19"/>
      <c r="VID121" s="20"/>
      <c r="VIE121" s="21"/>
      <c r="VIF121" s="185"/>
      <c r="VIG121" s="21"/>
      <c r="VIH121" s="19"/>
      <c r="VII121" s="20"/>
      <c r="VIJ121" s="21"/>
      <c r="VIK121" s="185"/>
      <c r="VIL121" s="21"/>
      <c r="VIM121" s="136"/>
      <c r="VIN121" s="19"/>
      <c r="VIO121" s="20"/>
      <c r="VIP121" s="21"/>
      <c r="VIQ121" s="185"/>
      <c r="VIR121" s="21"/>
      <c r="VIS121" s="19"/>
      <c r="VIT121" s="20"/>
      <c r="VIU121" s="21"/>
      <c r="VIV121" s="185"/>
      <c r="VIW121" s="21"/>
      <c r="VIX121" s="136"/>
      <c r="VIY121" s="19"/>
      <c r="VIZ121" s="20"/>
      <c r="VJA121" s="21"/>
      <c r="VJB121" s="185"/>
      <c r="VJC121" s="21"/>
      <c r="VJD121" s="19"/>
      <c r="VJE121" s="20"/>
      <c r="VJF121" s="21"/>
      <c r="VJG121" s="185"/>
      <c r="VJH121" s="21"/>
      <c r="VJI121" s="136"/>
      <c r="VJJ121" s="19"/>
      <c r="VJK121" s="20"/>
      <c r="VJL121" s="21"/>
      <c r="VJM121" s="185"/>
      <c r="VJN121" s="21"/>
      <c r="VJO121" s="19"/>
      <c r="VJP121" s="20"/>
      <c r="VJQ121" s="21"/>
      <c r="VJR121" s="185"/>
      <c r="VJS121" s="21"/>
      <c r="VJT121" s="136"/>
      <c r="VJU121" s="19"/>
      <c r="VJV121" s="20"/>
      <c r="VJW121" s="21"/>
      <c r="VJX121" s="185"/>
      <c r="VJY121" s="21"/>
      <c r="VJZ121" s="19"/>
      <c r="VKA121" s="20"/>
      <c r="VKB121" s="21"/>
      <c r="VKC121" s="185"/>
      <c r="VKD121" s="21"/>
      <c r="VKE121" s="136"/>
      <c r="VKF121" s="19"/>
      <c r="VKG121" s="20"/>
      <c r="VKH121" s="21"/>
      <c r="VKI121" s="185"/>
      <c r="VKJ121" s="21"/>
      <c r="VKK121" s="19"/>
      <c r="VKL121" s="20"/>
      <c r="VKM121" s="21"/>
      <c r="VKN121" s="185"/>
      <c r="VKO121" s="21"/>
      <c r="VKP121" s="136"/>
      <c r="VKQ121" s="19"/>
      <c r="VKR121" s="20"/>
      <c r="VKS121" s="21"/>
      <c r="VKT121" s="185"/>
      <c r="VKU121" s="21"/>
      <c r="VKV121" s="19"/>
      <c r="VKW121" s="20"/>
      <c r="VKX121" s="21"/>
      <c r="VKY121" s="185"/>
      <c r="VKZ121" s="21"/>
      <c r="VLA121" s="136"/>
      <c r="VLB121" s="19"/>
      <c r="VLC121" s="20"/>
      <c r="VLD121" s="21"/>
      <c r="VLE121" s="185"/>
      <c r="VLF121" s="21"/>
      <c r="VLG121" s="19"/>
      <c r="VLH121" s="20"/>
      <c r="VLI121" s="21"/>
      <c r="VLJ121" s="185"/>
      <c r="VLK121" s="21"/>
      <c r="VLL121" s="136"/>
      <c r="VLM121" s="19"/>
      <c r="VLN121" s="20"/>
      <c r="VLO121" s="21"/>
      <c r="VLP121" s="185"/>
      <c r="VLQ121" s="21"/>
      <c r="VLR121" s="19"/>
      <c r="VLS121" s="20"/>
      <c r="VLT121" s="21"/>
      <c r="VLU121" s="185"/>
      <c r="VLV121" s="21"/>
      <c r="VLW121" s="136"/>
      <c r="VLX121" s="19"/>
      <c r="VLY121" s="20"/>
      <c r="VLZ121" s="21"/>
      <c r="VMA121" s="185"/>
      <c r="VMB121" s="21"/>
      <c r="VMC121" s="19"/>
      <c r="VMD121" s="20"/>
      <c r="VME121" s="21"/>
      <c r="VMF121" s="185"/>
      <c r="VMG121" s="21"/>
      <c r="VMH121" s="136"/>
      <c r="VMI121" s="19"/>
      <c r="VMJ121" s="20"/>
      <c r="VMK121" s="21"/>
      <c r="VML121" s="185"/>
      <c r="VMM121" s="21"/>
      <c r="VMN121" s="19"/>
      <c r="VMO121" s="20"/>
      <c r="VMP121" s="21"/>
      <c r="VMQ121" s="185"/>
      <c r="VMR121" s="21"/>
      <c r="VMS121" s="136"/>
      <c r="VMT121" s="19"/>
      <c r="VMU121" s="20"/>
      <c r="VMV121" s="21"/>
      <c r="VMW121" s="185"/>
      <c r="VMX121" s="21"/>
      <c r="VMY121" s="19"/>
      <c r="VMZ121" s="20"/>
      <c r="VNA121" s="21"/>
      <c r="VNB121" s="185"/>
      <c r="VNC121" s="21"/>
      <c r="VND121" s="136"/>
      <c r="VNE121" s="19"/>
      <c r="VNF121" s="20"/>
      <c r="VNG121" s="21"/>
      <c r="VNH121" s="185"/>
      <c r="VNI121" s="21"/>
      <c r="VNJ121" s="19"/>
      <c r="VNK121" s="20"/>
      <c r="VNL121" s="21"/>
      <c r="VNM121" s="185"/>
      <c r="VNN121" s="21"/>
      <c r="VNO121" s="136"/>
      <c r="VNP121" s="19"/>
      <c r="VNQ121" s="20"/>
      <c r="VNR121" s="21"/>
      <c r="VNS121" s="185"/>
      <c r="VNT121" s="21"/>
      <c r="VNU121" s="19"/>
      <c r="VNV121" s="20"/>
      <c r="VNW121" s="21"/>
      <c r="VNX121" s="185"/>
      <c r="VNY121" s="21"/>
      <c r="VNZ121" s="136"/>
      <c r="VOA121" s="19"/>
      <c r="VOB121" s="20"/>
      <c r="VOC121" s="21"/>
      <c r="VOD121" s="185"/>
      <c r="VOE121" s="21"/>
      <c r="VOF121" s="19"/>
      <c r="VOG121" s="20"/>
      <c r="VOH121" s="21"/>
      <c r="VOI121" s="185"/>
      <c r="VOJ121" s="21"/>
      <c r="VOK121" s="136"/>
      <c r="VOL121" s="19"/>
      <c r="VOM121" s="20"/>
      <c r="VON121" s="21"/>
      <c r="VOO121" s="185"/>
      <c r="VOP121" s="21"/>
      <c r="VOQ121" s="19"/>
      <c r="VOR121" s="20"/>
      <c r="VOS121" s="21"/>
      <c r="VOT121" s="185"/>
      <c r="VOU121" s="21"/>
      <c r="VOV121" s="136"/>
      <c r="VOW121" s="19"/>
      <c r="VOX121" s="20"/>
      <c r="VOY121" s="21"/>
      <c r="VOZ121" s="185"/>
      <c r="VPA121" s="21"/>
      <c r="VPB121" s="19"/>
      <c r="VPC121" s="20"/>
      <c r="VPD121" s="21"/>
      <c r="VPE121" s="185"/>
      <c r="VPF121" s="21"/>
      <c r="VPG121" s="136"/>
      <c r="VPH121" s="19"/>
      <c r="VPI121" s="20"/>
      <c r="VPJ121" s="21"/>
      <c r="VPK121" s="185"/>
      <c r="VPL121" s="21"/>
      <c r="VPM121" s="19"/>
      <c r="VPN121" s="20"/>
      <c r="VPO121" s="21"/>
      <c r="VPP121" s="185"/>
      <c r="VPQ121" s="21"/>
      <c r="VPR121" s="136"/>
      <c r="VPS121" s="19"/>
      <c r="VPT121" s="20"/>
      <c r="VPU121" s="21"/>
      <c r="VPV121" s="185"/>
      <c r="VPW121" s="21"/>
      <c r="VPX121" s="19"/>
      <c r="VPY121" s="20"/>
      <c r="VPZ121" s="21"/>
      <c r="VQA121" s="185"/>
      <c r="VQB121" s="21"/>
      <c r="VQC121" s="136"/>
      <c r="VQD121" s="19"/>
      <c r="VQE121" s="20"/>
      <c r="VQF121" s="21"/>
      <c r="VQG121" s="185"/>
      <c r="VQH121" s="21"/>
      <c r="VQI121" s="19"/>
      <c r="VQJ121" s="20"/>
      <c r="VQK121" s="21"/>
      <c r="VQL121" s="185"/>
      <c r="VQM121" s="21"/>
      <c r="VQN121" s="136"/>
      <c r="VQO121" s="19"/>
      <c r="VQP121" s="20"/>
      <c r="VQQ121" s="21"/>
      <c r="VQR121" s="185"/>
      <c r="VQS121" s="21"/>
      <c r="VQT121" s="19"/>
      <c r="VQU121" s="20"/>
      <c r="VQV121" s="21"/>
      <c r="VQW121" s="185"/>
      <c r="VQX121" s="21"/>
      <c r="VQY121" s="136"/>
      <c r="VQZ121" s="19"/>
      <c r="VRA121" s="20"/>
      <c r="VRB121" s="21"/>
      <c r="VRC121" s="185"/>
      <c r="VRD121" s="21"/>
      <c r="VRE121" s="19"/>
      <c r="VRF121" s="20"/>
      <c r="VRG121" s="21"/>
      <c r="VRH121" s="185"/>
      <c r="VRI121" s="21"/>
      <c r="VRJ121" s="136"/>
      <c r="VRK121" s="19"/>
      <c r="VRL121" s="20"/>
      <c r="VRM121" s="21"/>
      <c r="VRN121" s="185"/>
      <c r="VRO121" s="21"/>
      <c r="VRP121" s="19"/>
      <c r="VRQ121" s="20"/>
      <c r="VRR121" s="21"/>
      <c r="VRS121" s="185"/>
      <c r="VRT121" s="21"/>
      <c r="VRU121" s="136"/>
      <c r="VRV121" s="19"/>
      <c r="VRW121" s="20"/>
      <c r="VRX121" s="21"/>
      <c r="VRY121" s="185"/>
      <c r="VRZ121" s="21"/>
      <c r="VSA121" s="19"/>
      <c r="VSB121" s="20"/>
      <c r="VSC121" s="21"/>
      <c r="VSD121" s="185"/>
      <c r="VSE121" s="21"/>
      <c r="VSF121" s="136"/>
      <c r="VSG121" s="19"/>
      <c r="VSH121" s="20"/>
      <c r="VSI121" s="21"/>
      <c r="VSJ121" s="185"/>
      <c r="VSK121" s="21"/>
      <c r="VSL121" s="19"/>
      <c r="VSM121" s="20"/>
      <c r="VSN121" s="21"/>
      <c r="VSO121" s="185"/>
      <c r="VSP121" s="21"/>
      <c r="VSQ121" s="136"/>
      <c r="VSR121" s="19"/>
      <c r="VSS121" s="20"/>
      <c r="VST121" s="21"/>
      <c r="VSU121" s="185"/>
      <c r="VSV121" s="21"/>
      <c r="VSW121" s="19"/>
      <c r="VSX121" s="20"/>
      <c r="VSY121" s="21"/>
      <c r="VSZ121" s="185"/>
      <c r="VTA121" s="21"/>
      <c r="VTB121" s="136"/>
      <c r="VTC121" s="19"/>
      <c r="VTD121" s="20"/>
      <c r="VTE121" s="21"/>
      <c r="VTF121" s="185"/>
      <c r="VTG121" s="21"/>
      <c r="VTH121" s="19"/>
      <c r="VTI121" s="20"/>
      <c r="VTJ121" s="21"/>
      <c r="VTK121" s="185"/>
      <c r="VTL121" s="21"/>
      <c r="VTM121" s="136"/>
      <c r="VTN121" s="19"/>
      <c r="VTO121" s="20"/>
      <c r="VTP121" s="21"/>
      <c r="VTQ121" s="185"/>
      <c r="VTR121" s="21"/>
      <c r="VTS121" s="19"/>
      <c r="VTT121" s="20"/>
      <c r="VTU121" s="21"/>
      <c r="VTV121" s="185"/>
      <c r="VTW121" s="21"/>
      <c r="VTX121" s="136"/>
      <c r="VTY121" s="19"/>
      <c r="VTZ121" s="20"/>
      <c r="VUA121" s="21"/>
      <c r="VUB121" s="185"/>
      <c r="VUC121" s="21"/>
      <c r="VUD121" s="19"/>
      <c r="VUE121" s="20"/>
      <c r="VUF121" s="21"/>
      <c r="VUG121" s="185"/>
      <c r="VUH121" s="21"/>
      <c r="VUI121" s="136"/>
      <c r="VUJ121" s="19"/>
      <c r="VUK121" s="20"/>
      <c r="VUL121" s="21"/>
      <c r="VUM121" s="185"/>
      <c r="VUN121" s="21"/>
      <c r="VUO121" s="19"/>
      <c r="VUP121" s="20"/>
      <c r="VUQ121" s="21"/>
      <c r="VUR121" s="185"/>
      <c r="VUS121" s="21"/>
      <c r="VUT121" s="136"/>
      <c r="VUU121" s="19"/>
      <c r="VUV121" s="20"/>
      <c r="VUW121" s="21"/>
      <c r="VUX121" s="185"/>
      <c r="VUY121" s="21"/>
      <c r="VUZ121" s="19"/>
      <c r="VVA121" s="20"/>
      <c r="VVB121" s="21"/>
      <c r="VVC121" s="185"/>
      <c r="VVD121" s="21"/>
      <c r="VVE121" s="136"/>
      <c r="VVF121" s="19"/>
      <c r="VVG121" s="20"/>
      <c r="VVH121" s="21"/>
      <c r="VVI121" s="185"/>
      <c r="VVJ121" s="21"/>
      <c r="VVK121" s="19"/>
      <c r="VVL121" s="20"/>
      <c r="VVM121" s="21"/>
      <c r="VVN121" s="185"/>
      <c r="VVO121" s="21"/>
      <c r="VVP121" s="136"/>
      <c r="VVQ121" s="19"/>
      <c r="VVR121" s="20"/>
      <c r="VVS121" s="21"/>
      <c r="VVT121" s="185"/>
      <c r="VVU121" s="21"/>
      <c r="VVV121" s="19"/>
      <c r="VVW121" s="20"/>
      <c r="VVX121" s="21"/>
      <c r="VVY121" s="185"/>
      <c r="VVZ121" s="21"/>
      <c r="VWA121" s="136"/>
      <c r="VWB121" s="19"/>
      <c r="VWC121" s="20"/>
      <c r="VWD121" s="21"/>
      <c r="VWE121" s="185"/>
      <c r="VWF121" s="21"/>
      <c r="VWG121" s="19"/>
      <c r="VWH121" s="20"/>
      <c r="VWI121" s="21"/>
      <c r="VWJ121" s="185"/>
      <c r="VWK121" s="21"/>
      <c r="VWL121" s="136"/>
      <c r="VWM121" s="19"/>
      <c r="VWN121" s="20"/>
      <c r="VWO121" s="21"/>
      <c r="VWP121" s="185"/>
      <c r="VWQ121" s="21"/>
      <c r="VWR121" s="19"/>
      <c r="VWS121" s="20"/>
      <c r="VWT121" s="21"/>
      <c r="VWU121" s="185"/>
      <c r="VWV121" s="21"/>
      <c r="VWW121" s="136"/>
      <c r="VWX121" s="19"/>
      <c r="VWY121" s="20"/>
      <c r="VWZ121" s="21"/>
      <c r="VXA121" s="185"/>
      <c r="VXB121" s="21"/>
      <c r="VXC121" s="19"/>
      <c r="VXD121" s="20"/>
      <c r="VXE121" s="21"/>
      <c r="VXF121" s="185"/>
      <c r="VXG121" s="21"/>
      <c r="VXH121" s="136"/>
      <c r="VXI121" s="19"/>
      <c r="VXJ121" s="20"/>
      <c r="VXK121" s="21"/>
      <c r="VXL121" s="185"/>
      <c r="VXM121" s="21"/>
      <c r="VXN121" s="19"/>
      <c r="VXO121" s="20"/>
      <c r="VXP121" s="21"/>
      <c r="VXQ121" s="185"/>
      <c r="VXR121" s="21"/>
      <c r="VXS121" s="136"/>
      <c r="VXT121" s="19"/>
      <c r="VXU121" s="20"/>
      <c r="VXV121" s="21"/>
      <c r="VXW121" s="185"/>
      <c r="VXX121" s="21"/>
      <c r="VXY121" s="19"/>
      <c r="VXZ121" s="20"/>
      <c r="VYA121" s="21"/>
      <c r="VYB121" s="185"/>
      <c r="VYC121" s="21"/>
      <c r="VYD121" s="136"/>
      <c r="VYE121" s="19"/>
      <c r="VYF121" s="20"/>
      <c r="VYG121" s="21"/>
      <c r="VYH121" s="185"/>
      <c r="VYI121" s="21"/>
      <c r="VYJ121" s="19"/>
      <c r="VYK121" s="20"/>
      <c r="VYL121" s="21"/>
      <c r="VYM121" s="185"/>
      <c r="VYN121" s="21"/>
      <c r="VYO121" s="136"/>
      <c r="VYP121" s="19"/>
      <c r="VYQ121" s="20"/>
      <c r="VYR121" s="21"/>
      <c r="VYS121" s="185"/>
      <c r="VYT121" s="21"/>
      <c r="VYU121" s="19"/>
      <c r="VYV121" s="20"/>
      <c r="VYW121" s="21"/>
      <c r="VYX121" s="185"/>
      <c r="VYY121" s="21"/>
      <c r="VYZ121" s="136"/>
      <c r="VZA121" s="19"/>
      <c r="VZB121" s="20"/>
      <c r="VZC121" s="21"/>
      <c r="VZD121" s="185"/>
      <c r="VZE121" s="21"/>
      <c r="VZF121" s="19"/>
      <c r="VZG121" s="20"/>
      <c r="VZH121" s="21"/>
      <c r="VZI121" s="185"/>
      <c r="VZJ121" s="21"/>
      <c r="VZK121" s="136"/>
      <c r="VZL121" s="19"/>
      <c r="VZM121" s="20"/>
      <c r="VZN121" s="21"/>
      <c r="VZO121" s="185"/>
      <c r="VZP121" s="21"/>
      <c r="VZQ121" s="19"/>
      <c r="VZR121" s="20"/>
      <c r="VZS121" s="21"/>
      <c r="VZT121" s="185"/>
      <c r="VZU121" s="21"/>
      <c r="VZV121" s="136"/>
      <c r="VZW121" s="19"/>
      <c r="VZX121" s="20"/>
      <c r="VZY121" s="21"/>
      <c r="VZZ121" s="185"/>
      <c r="WAA121" s="21"/>
      <c r="WAB121" s="19"/>
      <c r="WAC121" s="20"/>
      <c r="WAD121" s="21"/>
      <c r="WAE121" s="185"/>
      <c r="WAF121" s="21"/>
      <c r="WAG121" s="136"/>
      <c r="WAH121" s="19"/>
      <c r="WAI121" s="20"/>
      <c r="WAJ121" s="21"/>
      <c r="WAK121" s="185"/>
      <c r="WAL121" s="21"/>
      <c r="WAM121" s="19"/>
      <c r="WAN121" s="20"/>
      <c r="WAO121" s="21"/>
      <c r="WAP121" s="185"/>
      <c r="WAQ121" s="21"/>
      <c r="WAR121" s="136"/>
      <c r="WAS121" s="19"/>
      <c r="WAT121" s="20"/>
      <c r="WAU121" s="21"/>
      <c r="WAV121" s="185"/>
      <c r="WAW121" s="21"/>
      <c r="WAX121" s="19"/>
      <c r="WAY121" s="20"/>
      <c r="WAZ121" s="21"/>
      <c r="WBA121" s="185"/>
      <c r="WBB121" s="21"/>
      <c r="WBC121" s="136"/>
      <c r="WBD121" s="19"/>
      <c r="WBE121" s="20"/>
      <c r="WBF121" s="21"/>
      <c r="WBG121" s="185"/>
      <c r="WBH121" s="21"/>
      <c r="WBI121" s="19"/>
      <c r="WBJ121" s="20"/>
      <c r="WBK121" s="21"/>
      <c r="WBL121" s="185"/>
      <c r="WBM121" s="21"/>
      <c r="WBN121" s="136"/>
      <c r="WBO121" s="19"/>
      <c r="WBP121" s="20"/>
      <c r="WBQ121" s="21"/>
      <c r="WBR121" s="185"/>
      <c r="WBS121" s="21"/>
      <c r="WBT121" s="19"/>
      <c r="WBU121" s="20"/>
      <c r="WBV121" s="21"/>
      <c r="WBW121" s="185"/>
      <c r="WBX121" s="21"/>
      <c r="WBY121" s="136"/>
      <c r="WBZ121" s="19"/>
      <c r="WCA121" s="20"/>
      <c r="WCB121" s="21"/>
      <c r="WCC121" s="185"/>
      <c r="WCD121" s="21"/>
      <c r="WCE121" s="19"/>
      <c r="WCF121" s="20"/>
      <c r="WCG121" s="21"/>
      <c r="WCH121" s="185"/>
      <c r="WCI121" s="21"/>
      <c r="WCJ121" s="136"/>
      <c r="WCK121" s="19"/>
      <c r="WCL121" s="20"/>
      <c r="WCM121" s="21"/>
      <c r="WCN121" s="185"/>
      <c r="WCO121" s="21"/>
      <c r="WCP121" s="19"/>
      <c r="WCQ121" s="20"/>
      <c r="WCR121" s="21"/>
      <c r="WCS121" s="185"/>
      <c r="WCT121" s="21"/>
      <c r="WCU121" s="136"/>
      <c r="WCV121" s="19"/>
      <c r="WCW121" s="20"/>
      <c r="WCX121" s="21"/>
      <c r="WCY121" s="185"/>
      <c r="WCZ121" s="21"/>
      <c r="WDA121" s="19"/>
      <c r="WDB121" s="20"/>
      <c r="WDC121" s="21"/>
      <c r="WDD121" s="185"/>
      <c r="WDE121" s="21"/>
      <c r="WDF121" s="136"/>
      <c r="WDG121" s="19"/>
      <c r="WDH121" s="20"/>
      <c r="WDI121" s="21"/>
      <c r="WDJ121" s="185"/>
      <c r="WDK121" s="21"/>
      <c r="WDL121" s="19"/>
      <c r="WDM121" s="20"/>
      <c r="WDN121" s="21"/>
      <c r="WDO121" s="185"/>
      <c r="WDP121" s="21"/>
      <c r="WDQ121" s="136"/>
      <c r="WDR121" s="19"/>
      <c r="WDS121" s="20"/>
      <c r="WDT121" s="21"/>
      <c r="WDU121" s="185"/>
      <c r="WDV121" s="21"/>
      <c r="WDW121" s="19"/>
      <c r="WDX121" s="20"/>
      <c r="WDY121" s="21"/>
      <c r="WDZ121" s="185"/>
      <c r="WEA121" s="21"/>
      <c r="WEB121" s="136"/>
      <c r="WEC121" s="19"/>
      <c r="WED121" s="20"/>
      <c r="WEE121" s="21"/>
      <c r="WEF121" s="185"/>
      <c r="WEG121" s="21"/>
      <c r="WEH121" s="19"/>
      <c r="WEI121" s="20"/>
      <c r="WEJ121" s="21"/>
      <c r="WEK121" s="185"/>
      <c r="WEL121" s="21"/>
      <c r="WEM121" s="136"/>
      <c r="WEN121" s="19"/>
      <c r="WEO121" s="20"/>
      <c r="WEP121" s="21"/>
      <c r="WEQ121" s="185"/>
      <c r="WER121" s="21"/>
      <c r="WES121" s="19"/>
      <c r="WET121" s="20"/>
      <c r="WEU121" s="21"/>
      <c r="WEV121" s="185"/>
      <c r="WEW121" s="21"/>
      <c r="WEX121" s="136"/>
      <c r="WEY121" s="19"/>
      <c r="WEZ121" s="20"/>
      <c r="WFA121" s="21"/>
      <c r="WFB121" s="185"/>
      <c r="WFC121" s="21"/>
      <c r="WFD121" s="19"/>
      <c r="WFE121" s="20"/>
      <c r="WFF121" s="21"/>
      <c r="WFG121" s="185"/>
      <c r="WFH121" s="21"/>
      <c r="WFI121" s="136"/>
      <c r="WFJ121" s="19"/>
      <c r="WFK121" s="20"/>
      <c r="WFL121" s="21"/>
      <c r="WFM121" s="185"/>
      <c r="WFN121" s="21"/>
      <c r="WFO121" s="19"/>
      <c r="WFP121" s="20"/>
      <c r="WFQ121" s="21"/>
      <c r="WFR121" s="185"/>
      <c r="WFS121" s="21"/>
      <c r="WFT121" s="136"/>
      <c r="WFU121" s="19"/>
      <c r="WFV121" s="20"/>
      <c r="WFW121" s="21"/>
      <c r="WFX121" s="185"/>
      <c r="WFY121" s="21"/>
      <c r="WFZ121" s="19"/>
      <c r="WGA121" s="20"/>
      <c r="WGB121" s="21"/>
      <c r="WGC121" s="185"/>
      <c r="WGD121" s="21"/>
      <c r="WGE121" s="136"/>
      <c r="WGF121" s="19"/>
      <c r="WGG121" s="20"/>
      <c r="WGH121" s="21"/>
      <c r="WGI121" s="185"/>
      <c r="WGJ121" s="21"/>
      <c r="WGK121" s="19"/>
      <c r="WGL121" s="20"/>
      <c r="WGM121" s="21"/>
      <c r="WGN121" s="185"/>
      <c r="WGO121" s="21"/>
      <c r="WGP121" s="136"/>
      <c r="WGQ121" s="19"/>
      <c r="WGR121" s="20"/>
      <c r="WGS121" s="21"/>
      <c r="WGT121" s="185"/>
      <c r="WGU121" s="21"/>
      <c r="WGV121" s="19"/>
      <c r="WGW121" s="20"/>
      <c r="WGX121" s="21"/>
      <c r="WGY121" s="185"/>
      <c r="WGZ121" s="21"/>
      <c r="WHA121" s="136"/>
      <c r="WHB121" s="19"/>
      <c r="WHC121" s="20"/>
      <c r="WHD121" s="21"/>
      <c r="WHE121" s="185"/>
      <c r="WHF121" s="21"/>
      <c r="WHG121" s="19"/>
      <c r="WHH121" s="20"/>
      <c r="WHI121" s="21"/>
      <c r="WHJ121" s="185"/>
      <c r="WHK121" s="21"/>
      <c r="WHL121" s="136"/>
      <c r="WHM121" s="19"/>
      <c r="WHN121" s="20"/>
      <c r="WHO121" s="21"/>
      <c r="WHP121" s="185"/>
      <c r="WHQ121" s="21"/>
      <c r="WHR121" s="19"/>
      <c r="WHS121" s="20"/>
      <c r="WHT121" s="21"/>
      <c r="WHU121" s="185"/>
      <c r="WHV121" s="21"/>
      <c r="WHW121" s="136"/>
      <c r="WHX121" s="19"/>
      <c r="WHY121" s="20"/>
      <c r="WHZ121" s="21"/>
      <c r="WIA121" s="185"/>
      <c r="WIB121" s="21"/>
      <c r="WIC121" s="19"/>
      <c r="WID121" s="20"/>
      <c r="WIE121" s="21"/>
      <c r="WIF121" s="185"/>
      <c r="WIG121" s="21"/>
      <c r="WIH121" s="136"/>
      <c r="WII121" s="19"/>
      <c r="WIJ121" s="20"/>
      <c r="WIK121" s="21"/>
      <c r="WIL121" s="185"/>
      <c r="WIM121" s="21"/>
      <c r="WIN121" s="19"/>
      <c r="WIO121" s="20"/>
      <c r="WIP121" s="21"/>
      <c r="WIQ121" s="185"/>
      <c r="WIR121" s="21"/>
      <c r="WIS121" s="136"/>
      <c r="WIT121" s="19"/>
      <c r="WIU121" s="20"/>
      <c r="WIV121" s="21"/>
      <c r="WIW121" s="185"/>
      <c r="WIX121" s="21"/>
      <c r="WIY121" s="19"/>
      <c r="WIZ121" s="20"/>
      <c r="WJA121" s="21"/>
      <c r="WJB121" s="185"/>
      <c r="WJC121" s="21"/>
      <c r="WJD121" s="136"/>
      <c r="WJE121" s="19"/>
      <c r="WJF121" s="20"/>
      <c r="WJG121" s="21"/>
      <c r="WJH121" s="185"/>
      <c r="WJI121" s="21"/>
      <c r="WJJ121" s="19"/>
      <c r="WJK121" s="20"/>
      <c r="WJL121" s="21"/>
      <c r="WJM121" s="185"/>
      <c r="WJN121" s="21"/>
      <c r="WJO121" s="136"/>
      <c r="WJP121" s="19"/>
      <c r="WJQ121" s="20"/>
      <c r="WJR121" s="21"/>
      <c r="WJS121" s="185"/>
      <c r="WJT121" s="21"/>
      <c r="WJU121" s="19"/>
      <c r="WJV121" s="20"/>
      <c r="WJW121" s="21"/>
      <c r="WJX121" s="185"/>
      <c r="WJY121" s="21"/>
      <c r="WJZ121" s="136"/>
      <c r="WKA121" s="19"/>
      <c r="WKB121" s="20"/>
      <c r="WKC121" s="21"/>
      <c r="WKD121" s="185"/>
      <c r="WKE121" s="21"/>
      <c r="WKF121" s="19"/>
      <c r="WKG121" s="20"/>
      <c r="WKH121" s="21"/>
      <c r="WKI121" s="185"/>
      <c r="WKJ121" s="21"/>
      <c r="WKK121" s="136"/>
      <c r="WKL121" s="19"/>
      <c r="WKM121" s="20"/>
      <c r="WKN121" s="21"/>
      <c r="WKO121" s="185"/>
      <c r="WKP121" s="21"/>
      <c r="WKQ121" s="19"/>
      <c r="WKR121" s="20"/>
      <c r="WKS121" s="21"/>
      <c r="WKT121" s="185"/>
      <c r="WKU121" s="21"/>
      <c r="WKV121" s="136"/>
      <c r="WKW121" s="19"/>
      <c r="WKX121" s="20"/>
      <c r="WKY121" s="21"/>
      <c r="WKZ121" s="185"/>
      <c r="WLA121" s="21"/>
      <c r="WLB121" s="19"/>
      <c r="WLC121" s="20"/>
      <c r="WLD121" s="21"/>
      <c r="WLE121" s="185"/>
      <c r="WLF121" s="21"/>
      <c r="WLG121" s="136"/>
      <c r="WLH121" s="19"/>
      <c r="WLI121" s="20"/>
      <c r="WLJ121" s="21"/>
      <c r="WLK121" s="185"/>
      <c r="WLL121" s="21"/>
      <c r="WLM121" s="19"/>
      <c r="WLN121" s="20"/>
      <c r="WLO121" s="21"/>
      <c r="WLP121" s="185"/>
      <c r="WLQ121" s="21"/>
      <c r="WLR121" s="136"/>
      <c r="WLS121" s="19"/>
      <c r="WLT121" s="20"/>
      <c r="WLU121" s="21"/>
      <c r="WLV121" s="185"/>
      <c r="WLW121" s="21"/>
      <c r="WLX121" s="19"/>
      <c r="WLY121" s="20"/>
      <c r="WLZ121" s="21"/>
      <c r="WMA121" s="185"/>
      <c r="WMB121" s="21"/>
      <c r="WMC121" s="136"/>
      <c r="WMD121" s="19"/>
      <c r="WME121" s="20"/>
      <c r="WMF121" s="21"/>
      <c r="WMG121" s="185"/>
      <c r="WMH121" s="21"/>
      <c r="WMI121" s="19"/>
      <c r="WMJ121" s="20"/>
      <c r="WMK121" s="21"/>
      <c r="WML121" s="185"/>
      <c r="WMM121" s="21"/>
      <c r="WMN121" s="136"/>
      <c r="WMO121" s="19"/>
      <c r="WMP121" s="20"/>
      <c r="WMQ121" s="21"/>
      <c r="WMR121" s="185"/>
      <c r="WMS121" s="21"/>
      <c r="WMT121" s="19"/>
      <c r="WMU121" s="20"/>
      <c r="WMV121" s="21"/>
      <c r="WMW121" s="185"/>
      <c r="WMX121" s="21"/>
      <c r="WMY121" s="136"/>
      <c r="WMZ121" s="19"/>
      <c r="WNA121" s="20"/>
      <c r="WNB121" s="21"/>
      <c r="WNC121" s="185"/>
      <c r="WND121" s="21"/>
      <c r="WNE121" s="19"/>
      <c r="WNF121" s="20"/>
      <c r="WNG121" s="21"/>
      <c r="WNH121" s="185"/>
      <c r="WNI121" s="21"/>
      <c r="WNJ121" s="136"/>
      <c r="WNK121" s="19"/>
      <c r="WNL121" s="20"/>
      <c r="WNM121" s="21"/>
      <c r="WNN121" s="185"/>
      <c r="WNO121" s="21"/>
      <c r="WNP121" s="19"/>
      <c r="WNQ121" s="20"/>
      <c r="WNR121" s="21"/>
      <c r="WNS121" s="185"/>
      <c r="WNT121" s="21"/>
      <c r="WNU121" s="136"/>
      <c r="WNV121" s="19"/>
      <c r="WNW121" s="20"/>
      <c r="WNX121" s="21"/>
      <c r="WNY121" s="185"/>
      <c r="WNZ121" s="21"/>
      <c r="WOA121" s="19"/>
      <c r="WOB121" s="20"/>
      <c r="WOC121" s="21"/>
      <c r="WOD121" s="185"/>
      <c r="WOE121" s="21"/>
      <c r="WOF121" s="136"/>
      <c r="WOG121" s="19"/>
      <c r="WOH121" s="20"/>
      <c r="WOI121" s="21"/>
      <c r="WOJ121" s="185"/>
      <c r="WOK121" s="21"/>
      <c r="WOL121" s="19"/>
      <c r="WOM121" s="20"/>
      <c r="WON121" s="21"/>
      <c r="WOO121" s="185"/>
      <c r="WOP121" s="21"/>
      <c r="WOQ121" s="136"/>
      <c r="WOR121" s="19"/>
      <c r="WOS121" s="20"/>
      <c r="WOT121" s="21"/>
      <c r="WOU121" s="185"/>
      <c r="WOV121" s="21"/>
      <c r="WOW121" s="19"/>
      <c r="WOX121" s="20"/>
      <c r="WOY121" s="21"/>
      <c r="WOZ121" s="185"/>
      <c r="WPA121" s="21"/>
      <c r="WPB121" s="136"/>
      <c r="WPC121" s="19"/>
      <c r="WPD121" s="20"/>
      <c r="WPE121" s="21"/>
      <c r="WPF121" s="185"/>
      <c r="WPG121" s="21"/>
      <c r="WPH121" s="19"/>
      <c r="WPI121" s="20"/>
      <c r="WPJ121" s="21"/>
      <c r="WPK121" s="185"/>
      <c r="WPL121" s="21"/>
      <c r="WPM121" s="136"/>
      <c r="WPN121" s="19"/>
      <c r="WPO121" s="20"/>
      <c r="WPP121" s="21"/>
      <c r="WPQ121" s="185"/>
      <c r="WPR121" s="21"/>
      <c r="WPS121" s="19"/>
      <c r="WPT121" s="20"/>
      <c r="WPU121" s="21"/>
      <c r="WPV121" s="185"/>
      <c r="WPW121" s="21"/>
      <c r="WPX121" s="136"/>
      <c r="WPY121" s="19"/>
      <c r="WPZ121" s="20"/>
      <c r="WQA121" s="21"/>
      <c r="WQB121" s="185"/>
      <c r="WQC121" s="21"/>
      <c r="WQD121" s="19"/>
      <c r="WQE121" s="20"/>
      <c r="WQF121" s="21"/>
      <c r="WQG121" s="185"/>
      <c r="WQH121" s="21"/>
      <c r="WQI121" s="136"/>
      <c r="WQJ121" s="19"/>
      <c r="WQK121" s="20"/>
      <c r="WQL121" s="21"/>
      <c r="WQM121" s="185"/>
      <c r="WQN121" s="21"/>
      <c r="WQO121" s="19"/>
      <c r="WQP121" s="20"/>
      <c r="WQQ121" s="21"/>
      <c r="WQR121" s="185"/>
      <c r="WQS121" s="21"/>
      <c r="WQT121" s="136"/>
      <c r="WQU121" s="19"/>
      <c r="WQV121" s="20"/>
      <c r="WQW121" s="21"/>
      <c r="WQX121" s="185"/>
      <c r="WQY121" s="21"/>
      <c r="WQZ121" s="19"/>
      <c r="WRA121" s="20"/>
      <c r="WRB121" s="21"/>
      <c r="WRC121" s="185"/>
      <c r="WRD121" s="21"/>
      <c r="WRE121" s="136"/>
      <c r="WRF121" s="19"/>
      <c r="WRG121" s="20"/>
      <c r="WRH121" s="21"/>
      <c r="WRI121" s="185"/>
      <c r="WRJ121" s="21"/>
      <c r="WRK121" s="19"/>
      <c r="WRL121" s="20"/>
      <c r="WRM121" s="21"/>
      <c r="WRN121" s="185"/>
      <c r="WRO121" s="21"/>
      <c r="WRP121" s="136"/>
      <c r="WRQ121" s="19"/>
      <c r="WRR121" s="20"/>
      <c r="WRS121" s="21"/>
      <c r="WRT121" s="185"/>
      <c r="WRU121" s="21"/>
      <c r="WRV121" s="19"/>
      <c r="WRW121" s="20"/>
      <c r="WRX121" s="21"/>
      <c r="WRY121" s="185"/>
      <c r="WRZ121" s="21"/>
      <c r="WSA121" s="136"/>
      <c r="WSB121" s="19"/>
      <c r="WSC121" s="20"/>
      <c r="WSD121" s="21"/>
      <c r="WSE121" s="185"/>
      <c r="WSF121" s="21"/>
      <c r="WSG121" s="19"/>
      <c r="WSH121" s="20"/>
      <c r="WSI121" s="21"/>
      <c r="WSJ121" s="185"/>
      <c r="WSK121" s="21"/>
      <c r="WSL121" s="136"/>
      <c r="WSM121" s="19"/>
      <c r="WSN121" s="20"/>
      <c r="WSO121" s="21"/>
      <c r="WSP121" s="185"/>
      <c r="WSQ121" s="21"/>
      <c r="WSR121" s="19"/>
      <c r="WSS121" s="20"/>
      <c r="WST121" s="21"/>
      <c r="WSU121" s="185"/>
      <c r="WSV121" s="21"/>
      <c r="WSW121" s="136"/>
      <c r="WSX121" s="19"/>
      <c r="WSY121" s="20"/>
      <c r="WSZ121" s="21"/>
      <c r="WTA121" s="185"/>
      <c r="WTB121" s="21"/>
      <c r="WTC121" s="19"/>
      <c r="WTD121" s="20"/>
      <c r="WTE121" s="21"/>
      <c r="WTF121" s="185"/>
      <c r="WTG121" s="21"/>
      <c r="WTH121" s="136"/>
      <c r="WTI121" s="19"/>
      <c r="WTJ121" s="20"/>
      <c r="WTK121" s="21"/>
      <c r="WTL121" s="185"/>
      <c r="WTM121" s="21"/>
      <c r="WTN121" s="19"/>
      <c r="WTO121" s="20"/>
      <c r="WTP121" s="21"/>
      <c r="WTQ121" s="185"/>
      <c r="WTR121" s="21"/>
      <c r="WTS121" s="136"/>
      <c r="WTT121" s="19"/>
      <c r="WTU121" s="20"/>
      <c r="WTV121" s="21"/>
      <c r="WTW121" s="185"/>
      <c r="WTX121" s="21"/>
      <c r="WTY121" s="19"/>
      <c r="WTZ121" s="20"/>
      <c r="WUA121" s="21"/>
      <c r="WUB121" s="185"/>
      <c r="WUC121" s="21"/>
      <c r="WUD121" s="136"/>
      <c r="WUE121" s="19"/>
      <c r="WUF121" s="20"/>
      <c r="WUG121" s="21"/>
      <c r="WUH121" s="185"/>
      <c r="WUI121" s="21"/>
      <c r="WUJ121" s="19"/>
      <c r="WUK121" s="20"/>
      <c r="WUL121" s="21"/>
      <c r="WUM121" s="185"/>
      <c r="WUN121" s="21"/>
      <c r="WUO121" s="136"/>
      <c r="WUP121" s="19"/>
      <c r="WUQ121" s="20"/>
      <c r="WUR121" s="21"/>
      <c r="WUS121" s="185"/>
      <c r="WUT121" s="21"/>
      <c r="WUU121" s="19"/>
      <c r="WUV121" s="20"/>
      <c r="WUW121" s="21"/>
      <c r="WUX121" s="185"/>
      <c r="WUY121" s="21"/>
      <c r="WUZ121" s="136"/>
      <c r="WVA121" s="19"/>
      <c r="WVB121" s="20"/>
      <c r="WVC121" s="21"/>
      <c r="WVD121" s="185"/>
      <c r="WVE121" s="21"/>
      <c r="WVF121" s="19"/>
      <c r="WVG121" s="20"/>
      <c r="WVH121" s="21"/>
      <c r="WVI121" s="185"/>
      <c r="WVJ121" s="21"/>
      <c r="WVK121" s="136"/>
      <c r="WVL121" s="19"/>
      <c r="WVM121" s="20"/>
      <c r="WVN121" s="21"/>
      <c r="WVO121" s="185"/>
      <c r="WVP121" s="21"/>
      <c r="WVQ121" s="19"/>
      <c r="WVR121" s="20"/>
      <c r="WVS121" s="21"/>
      <c r="WVT121" s="185"/>
      <c r="WVU121" s="21"/>
      <c r="WVV121" s="136"/>
      <c r="WVW121" s="19"/>
      <c r="WVX121" s="20"/>
      <c r="WVY121" s="21"/>
      <c r="WVZ121" s="185"/>
      <c r="WWA121" s="21"/>
      <c r="WWB121" s="19"/>
      <c r="WWC121" s="20"/>
      <c r="WWD121" s="21"/>
      <c r="WWE121" s="185"/>
      <c r="WWF121" s="21"/>
      <c r="WWG121" s="136"/>
      <c r="WWH121" s="19"/>
      <c r="WWI121" s="20"/>
      <c r="WWJ121" s="21"/>
      <c r="WWK121" s="185"/>
      <c r="WWL121" s="21"/>
      <c r="WWM121" s="19"/>
      <c r="WWN121" s="20"/>
      <c r="WWO121" s="21"/>
      <c r="WWP121" s="185"/>
      <c r="WWQ121" s="21"/>
      <c r="WWR121" s="136"/>
      <c r="WWS121" s="19"/>
      <c r="WWT121" s="20"/>
      <c r="WWU121" s="21"/>
      <c r="WWV121" s="185"/>
      <c r="WWW121" s="21"/>
      <c r="WWX121" s="19"/>
      <c r="WWY121" s="20"/>
      <c r="WWZ121" s="21"/>
      <c r="WXA121" s="185"/>
      <c r="WXB121" s="21"/>
      <c r="WXC121" s="136"/>
      <c r="WXD121" s="19"/>
      <c r="WXE121" s="20"/>
      <c r="WXF121" s="21"/>
      <c r="WXG121" s="185"/>
      <c r="WXH121" s="21"/>
      <c r="WXI121" s="19"/>
      <c r="WXJ121" s="20"/>
      <c r="WXK121" s="21"/>
      <c r="WXL121" s="185"/>
      <c r="WXM121" s="21"/>
      <c r="WXN121" s="136"/>
      <c r="WXO121" s="19"/>
      <c r="WXP121" s="20"/>
      <c r="WXQ121" s="21"/>
      <c r="WXR121" s="185"/>
      <c r="WXS121" s="21"/>
      <c r="WXT121" s="19"/>
      <c r="WXU121" s="20"/>
      <c r="WXV121" s="21"/>
      <c r="WXW121" s="185"/>
      <c r="WXX121" s="21"/>
      <c r="WXY121" s="136"/>
      <c r="WXZ121" s="19"/>
      <c r="WYA121" s="20"/>
      <c r="WYB121" s="21"/>
      <c r="WYC121" s="185"/>
      <c r="WYD121" s="21"/>
      <c r="WYE121" s="19"/>
      <c r="WYF121" s="20"/>
      <c r="WYG121" s="21"/>
      <c r="WYH121" s="185"/>
      <c r="WYI121" s="21"/>
      <c r="WYJ121" s="136"/>
      <c r="WYK121" s="19"/>
      <c r="WYL121" s="20"/>
      <c r="WYM121" s="21"/>
      <c r="WYN121" s="185"/>
      <c r="WYO121" s="21"/>
      <c r="WYP121" s="19"/>
      <c r="WYQ121" s="20"/>
      <c r="WYR121" s="21"/>
      <c r="WYS121" s="185"/>
      <c r="WYT121" s="21"/>
      <c r="WYU121" s="136"/>
      <c r="WYV121" s="19"/>
      <c r="WYW121" s="20"/>
      <c r="WYX121" s="21"/>
      <c r="WYY121" s="185"/>
      <c r="WYZ121" s="21"/>
      <c r="WZA121" s="19"/>
      <c r="WZB121" s="20"/>
      <c r="WZC121" s="21"/>
      <c r="WZD121" s="185"/>
      <c r="WZE121" s="21"/>
      <c r="WZF121" s="136"/>
      <c r="WZG121" s="19"/>
      <c r="WZH121" s="20"/>
      <c r="WZI121" s="21"/>
      <c r="WZJ121" s="185"/>
      <c r="WZK121" s="21"/>
      <c r="WZL121" s="19"/>
      <c r="WZM121" s="20"/>
      <c r="WZN121" s="21"/>
      <c r="WZO121" s="185"/>
      <c r="WZP121" s="21"/>
      <c r="WZQ121" s="136"/>
      <c r="WZR121" s="19"/>
      <c r="WZS121" s="20"/>
      <c r="WZT121" s="21"/>
      <c r="WZU121" s="185"/>
      <c r="WZV121" s="21"/>
      <c r="WZW121" s="19"/>
      <c r="WZX121" s="20"/>
      <c r="WZY121" s="21"/>
      <c r="WZZ121" s="185"/>
      <c r="XAA121" s="21"/>
    </row>
    <row r="122" spans="1:16251" ht="13.8" thickBot="1" x14ac:dyDescent="0.3">
      <c r="A122" s="277"/>
      <c r="B122" s="278"/>
      <c r="C122" s="278"/>
      <c r="D122" s="278"/>
      <c r="E122" s="279"/>
      <c r="F122" s="2"/>
      <c r="G122" s="277"/>
      <c r="H122" s="278"/>
      <c r="I122" s="278"/>
      <c r="J122" s="278"/>
      <c r="K122" s="279"/>
    </row>
    <row r="123" spans="1:16251" x14ac:dyDescent="0.25">
      <c r="A123" s="280" t="s">
        <v>0</v>
      </c>
      <c r="B123" s="281"/>
      <c r="C123" s="281"/>
      <c r="D123" s="281"/>
      <c r="E123" s="282"/>
      <c r="F123" s="2"/>
      <c r="G123" s="280" t="s">
        <v>1</v>
      </c>
      <c r="H123" s="281"/>
      <c r="I123" s="281"/>
      <c r="J123" s="281"/>
      <c r="K123" s="282"/>
    </row>
    <row r="124" spans="1:1625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625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625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6251" x14ac:dyDescent="0.25">
      <c r="A127" s="16" t="s">
        <v>9</v>
      </c>
      <c r="B127" s="11">
        <v>13900</v>
      </c>
      <c r="C127" s="12">
        <f>B127/B133</f>
        <v>5.5396142196716083E-2</v>
      </c>
      <c r="D127" s="116">
        <v>120.6</v>
      </c>
      <c r="E127" s="14">
        <f>D127/D133</f>
        <v>9.0191825898365913E-2</v>
      </c>
      <c r="F127" s="15"/>
      <c r="G127" s="16" t="s">
        <v>10</v>
      </c>
      <c r="H127" s="11">
        <v>64600</v>
      </c>
      <c r="I127" s="12">
        <f>H127/H133</f>
        <v>0.37319468515309068</v>
      </c>
      <c r="J127" s="116">
        <v>303.64</v>
      </c>
      <c r="K127" s="14">
        <f>J127/J133</f>
        <v>0.31390792833586617</v>
      </c>
    </row>
    <row r="128" spans="1:16251" x14ac:dyDescent="0.25">
      <c r="A128" s="16" t="s">
        <v>11</v>
      </c>
      <c r="B128" s="157">
        <v>140800</v>
      </c>
      <c r="C128" s="12">
        <f>B128/B133</f>
        <v>0.56113502311493701</v>
      </c>
      <c r="D128" s="116">
        <v>646.46</v>
      </c>
      <c r="E128" s="14">
        <f>D128/D133</f>
        <v>0.48346109262236847</v>
      </c>
      <c r="F128" s="15"/>
      <c r="G128" s="16" t="s">
        <v>12</v>
      </c>
      <c r="H128" s="11">
        <v>15200</v>
      </c>
      <c r="I128" s="12">
        <f>H128/H133</f>
        <v>8.7810514153668404E-2</v>
      </c>
      <c r="J128" s="116">
        <v>124.98</v>
      </c>
      <c r="K128" s="14">
        <f>J128/J133</f>
        <v>0.12920633936048134</v>
      </c>
    </row>
    <row r="129" spans="1:16251" x14ac:dyDescent="0.25">
      <c r="A129" s="16" t="s">
        <v>13</v>
      </c>
      <c r="B129" s="11">
        <v>8920</v>
      </c>
      <c r="C129" s="12">
        <f>B129/B133</f>
        <v>3.5549179021201978E-2</v>
      </c>
      <c r="D129" s="116">
        <v>103.79</v>
      </c>
      <c r="E129" s="14">
        <f>D129/D133</f>
        <v>7.7620311857308458E-2</v>
      </c>
      <c r="F129" s="15"/>
      <c r="G129" s="16" t="s">
        <v>14</v>
      </c>
      <c r="H129" s="11">
        <v>56400</v>
      </c>
      <c r="I129" s="12">
        <f>H129/H133</f>
        <v>0.32582322357019067</v>
      </c>
      <c r="J129" s="116">
        <v>266.76</v>
      </c>
      <c r="K129" s="14">
        <f>J129/J133</f>
        <v>0.27578078962875663</v>
      </c>
    </row>
    <row r="130" spans="1:16251" ht="13.8" thickBot="1" x14ac:dyDescent="0.3">
      <c r="A130" s="16" t="s">
        <v>15</v>
      </c>
      <c r="B130" s="11">
        <v>11700</v>
      </c>
      <c r="C130" s="12">
        <f>B130/B133</f>
        <v>4.6628407460545196E-2</v>
      </c>
      <c r="D130" s="116">
        <v>113.17</v>
      </c>
      <c r="E130" s="14">
        <f>D130/D133</f>
        <v>8.4635231649403578E-2</v>
      </c>
      <c r="F130" s="15"/>
      <c r="G130" s="147" t="s">
        <v>16</v>
      </c>
      <c r="H130" s="11">
        <v>16100</v>
      </c>
      <c r="I130" s="12">
        <f>H130/H133</f>
        <v>9.3009820912767188E-2</v>
      </c>
      <c r="J130" s="116">
        <v>128.02000000000001</v>
      </c>
      <c r="K130" s="14">
        <f>J130/J133</f>
        <v>0.13234914038189169</v>
      </c>
      <c r="AC130" s="20"/>
      <c r="AD130" s="21"/>
      <c r="AE130" s="185"/>
      <c r="AF130" s="21"/>
      <c r="AG130" s="19"/>
      <c r="AH130" s="20"/>
      <c r="AI130" s="21"/>
      <c r="AJ130" s="185"/>
      <c r="AK130" s="21"/>
      <c r="AL130" s="136"/>
      <c r="AM130" s="19"/>
      <c r="AN130" s="20"/>
      <c r="AO130" s="21"/>
      <c r="AP130" s="185"/>
      <c r="AQ130" s="21"/>
    </row>
    <row r="131" spans="1:16251" x14ac:dyDescent="0.25">
      <c r="A131" s="16" t="s">
        <v>17</v>
      </c>
      <c r="B131" s="11">
        <v>75600</v>
      </c>
      <c r="C131" s="12">
        <f>B131/B133</f>
        <v>0.30129124820659969</v>
      </c>
      <c r="D131" s="116">
        <v>353.13</v>
      </c>
      <c r="E131" s="14">
        <f>D131/D133</f>
        <v>0.26409153797255353</v>
      </c>
      <c r="F131" s="5"/>
      <c r="G131" s="16" t="s">
        <v>18</v>
      </c>
      <c r="H131" s="11">
        <v>20800</v>
      </c>
      <c r="I131" s="12">
        <f>H131/H133</f>
        <v>0.12016175621028308</v>
      </c>
      <c r="J131" s="116">
        <v>143.88999999999999</v>
      </c>
      <c r="K131" s="14">
        <f>J131/J133</f>
        <v>0.14875580229300417</v>
      </c>
    </row>
    <row r="132" spans="1:1625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6251" ht="13.8" thickBot="1" x14ac:dyDescent="0.3">
      <c r="A133" s="19" t="s">
        <v>19</v>
      </c>
      <c r="B133" s="20">
        <f>SUM(B127:B132)</f>
        <v>250920</v>
      </c>
      <c r="C133" s="21">
        <f>SUM(C127:C132)</f>
        <v>1</v>
      </c>
      <c r="D133" s="185">
        <f>SUM(D127:D132)</f>
        <v>1337.15</v>
      </c>
      <c r="E133" s="21">
        <f>SUM(E127:E132)</f>
        <v>1</v>
      </c>
      <c r="F133" s="136"/>
      <c r="G133" s="19" t="s">
        <v>19</v>
      </c>
      <c r="H133" s="20">
        <f>SUM(H127:H132)</f>
        <v>173100</v>
      </c>
      <c r="I133" s="21">
        <f>SUM(I127:I132)</f>
        <v>1</v>
      </c>
      <c r="J133" s="185">
        <f>SUM(J127:J132)</f>
        <v>967.29</v>
      </c>
      <c r="K133" s="23">
        <f>SUM(K127:K132)</f>
        <v>1</v>
      </c>
      <c r="AR133" s="19"/>
      <c r="AS133" s="20"/>
      <c r="AT133" s="21"/>
      <c r="AU133" s="185"/>
      <c r="AV133" s="21"/>
      <c r="AW133" s="136"/>
      <c r="AX133" s="19"/>
      <c r="AY133" s="20"/>
      <c r="AZ133" s="21"/>
      <c r="BA133" s="185"/>
      <c r="BB133" s="21"/>
      <c r="BC133" s="19"/>
      <c r="BD133" s="20"/>
      <c r="BE133" s="21"/>
      <c r="BF133" s="185"/>
      <c r="BG133" s="21"/>
      <c r="BH133" s="136"/>
      <c r="BI133" s="19"/>
      <c r="BJ133" s="20"/>
      <c r="BK133" s="21"/>
      <c r="BL133" s="185"/>
      <c r="BM133" s="21"/>
      <c r="BN133" s="19"/>
      <c r="BO133" s="20"/>
      <c r="BP133" s="21"/>
      <c r="BQ133" s="185"/>
      <c r="BR133" s="21"/>
      <c r="BS133" s="136"/>
      <c r="BT133" s="19"/>
      <c r="BU133" s="20"/>
      <c r="BV133" s="21"/>
      <c r="BW133" s="185"/>
      <c r="BX133" s="21"/>
      <c r="BY133" s="19"/>
      <c r="BZ133" s="20"/>
      <c r="CA133" s="21"/>
      <c r="CB133" s="185"/>
      <c r="CC133" s="21"/>
      <c r="CD133" s="136"/>
      <c r="CE133" s="19"/>
      <c r="CF133" s="20"/>
      <c r="CG133" s="21"/>
      <c r="CH133" s="185"/>
      <c r="CI133" s="21"/>
      <c r="CJ133" s="19"/>
      <c r="CK133" s="20"/>
      <c r="CL133" s="21"/>
      <c r="CM133" s="185"/>
      <c r="CN133" s="21"/>
      <c r="CO133" s="136"/>
      <c r="CP133" s="19"/>
      <c r="CQ133" s="20"/>
      <c r="CR133" s="21"/>
      <c r="CS133" s="185"/>
      <c r="CT133" s="21"/>
      <c r="CU133" s="19"/>
      <c r="CV133" s="20"/>
      <c r="CW133" s="21"/>
      <c r="CX133" s="185"/>
      <c r="CY133" s="21"/>
      <c r="CZ133" s="136"/>
      <c r="DA133" s="19"/>
      <c r="DB133" s="20"/>
      <c r="DC133" s="21"/>
      <c r="DD133" s="185"/>
      <c r="DE133" s="21"/>
      <c r="DF133" s="19"/>
      <c r="DG133" s="20"/>
      <c r="DH133" s="21"/>
      <c r="DI133" s="185"/>
      <c r="DJ133" s="21"/>
      <c r="DK133" s="136"/>
      <c r="DL133" s="19"/>
      <c r="DM133" s="20"/>
      <c r="DN133" s="21"/>
      <c r="DO133" s="185"/>
      <c r="DP133" s="21"/>
      <c r="DQ133" s="19"/>
      <c r="DR133" s="20"/>
      <c r="DS133" s="21"/>
      <c r="DT133" s="185"/>
      <c r="DU133" s="21"/>
      <c r="DV133" s="136"/>
      <c r="DW133" s="19"/>
      <c r="DX133" s="20"/>
      <c r="DY133" s="21"/>
      <c r="DZ133" s="185"/>
      <c r="EA133" s="21"/>
      <c r="EB133" s="19"/>
      <c r="EC133" s="20"/>
      <c r="ED133" s="21"/>
      <c r="EE133" s="185"/>
      <c r="EF133" s="21"/>
      <c r="EG133" s="136"/>
      <c r="EH133" s="19"/>
      <c r="EI133" s="20"/>
      <c r="EJ133" s="21"/>
      <c r="EK133" s="185"/>
      <c r="EL133" s="21"/>
      <c r="EM133" s="19"/>
      <c r="EN133" s="20"/>
      <c r="EO133" s="21"/>
      <c r="EP133" s="185"/>
      <c r="EQ133" s="21"/>
      <c r="ER133" s="136"/>
      <c r="ES133" s="19"/>
      <c r="ET133" s="20"/>
      <c r="EU133" s="21"/>
      <c r="EV133" s="185"/>
      <c r="EW133" s="21"/>
      <c r="EX133" s="19"/>
      <c r="EY133" s="20"/>
      <c r="EZ133" s="21"/>
      <c r="FA133" s="185"/>
      <c r="FB133" s="21"/>
      <c r="FC133" s="136"/>
      <c r="FD133" s="19"/>
      <c r="FE133" s="20"/>
      <c r="FF133" s="21"/>
      <c r="FG133" s="185"/>
      <c r="FH133" s="21"/>
      <c r="FI133" s="19"/>
      <c r="FJ133" s="20"/>
      <c r="FK133" s="21"/>
      <c r="FL133" s="185"/>
      <c r="FM133" s="21"/>
      <c r="FN133" s="136"/>
      <c r="FO133" s="19"/>
      <c r="FP133" s="20"/>
      <c r="FQ133" s="21"/>
      <c r="FR133" s="185"/>
      <c r="FS133" s="21"/>
      <c r="FT133" s="19"/>
      <c r="FU133" s="20"/>
      <c r="FV133" s="21"/>
      <c r="FW133" s="185"/>
      <c r="FX133" s="21"/>
      <c r="FY133" s="136"/>
      <c r="FZ133" s="19"/>
      <c r="GA133" s="20"/>
      <c r="GB133" s="21"/>
      <c r="GC133" s="185"/>
      <c r="GD133" s="21"/>
      <c r="GE133" s="19"/>
      <c r="GF133" s="20"/>
      <c r="GG133" s="21"/>
      <c r="GH133" s="185"/>
      <c r="GI133" s="21"/>
      <c r="GJ133" s="136"/>
      <c r="GK133" s="19"/>
      <c r="GL133" s="20"/>
      <c r="GM133" s="21"/>
      <c r="GN133" s="185"/>
      <c r="GO133" s="21"/>
      <c r="GP133" s="19"/>
      <c r="GQ133" s="20"/>
      <c r="GR133" s="21"/>
      <c r="GS133" s="185"/>
      <c r="GT133" s="21"/>
      <c r="GU133" s="136"/>
      <c r="GV133" s="19"/>
      <c r="GW133" s="20"/>
      <c r="GX133" s="21"/>
      <c r="GY133" s="185"/>
      <c r="GZ133" s="21"/>
      <c r="HA133" s="19"/>
      <c r="HB133" s="20"/>
      <c r="HC133" s="21"/>
      <c r="HD133" s="185"/>
      <c r="HE133" s="21"/>
      <c r="HF133" s="136"/>
      <c r="HG133" s="19"/>
      <c r="HH133" s="20"/>
      <c r="HI133" s="21"/>
      <c r="HJ133" s="185"/>
      <c r="HK133" s="21"/>
      <c r="HL133" s="19"/>
      <c r="HM133" s="20"/>
      <c r="HN133" s="21"/>
      <c r="HO133" s="185"/>
      <c r="HP133" s="21"/>
      <c r="HQ133" s="136"/>
      <c r="HR133" s="19"/>
      <c r="HS133" s="20"/>
      <c r="HT133" s="21"/>
      <c r="HU133" s="185"/>
      <c r="HV133" s="21"/>
      <c r="HW133" s="19"/>
      <c r="HX133" s="20"/>
      <c r="HY133" s="21"/>
      <c r="HZ133" s="185"/>
      <c r="IA133" s="21"/>
      <c r="IB133" s="136"/>
      <c r="IC133" s="19"/>
      <c r="ID133" s="20"/>
      <c r="IE133" s="21"/>
      <c r="IF133" s="185"/>
      <c r="IG133" s="21"/>
      <c r="IH133" s="19"/>
      <c r="II133" s="20"/>
      <c r="IJ133" s="21"/>
      <c r="IK133" s="185"/>
      <c r="IL133" s="21"/>
      <c r="IM133" s="136"/>
      <c r="IN133" s="19"/>
      <c r="IO133" s="20"/>
      <c r="IP133" s="21"/>
      <c r="IQ133" s="185"/>
      <c r="IR133" s="21"/>
      <c r="IS133" s="19"/>
      <c r="IT133" s="20"/>
      <c r="IU133" s="21"/>
      <c r="IV133" s="185"/>
      <c r="IW133" s="21"/>
      <c r="IX133" s="136"/>
      <c r="IY133" s="19"/>
      <c r="IZ133" s="20"/>
      <c r="JA133" s="21"/>
      <c r="JB133" s="185"/>
      <c r="JC133" s="21"/>
      <c r="JD133" s="19"/>
      <c r="JE133" s="20"/>
      <c r="JF133" s="21"/>
      <c r="JG133" s="185"/>
      <c r="JH133" s="21"/>
      <c r="JI133" s="136"/>
      <c r="JJ133" s="19"/>
      <c r="JK133" s="20"/>
      <c r="JL133" s="21"/>
      <c r="JM133" s="185"/>
      <c r="JN133" s="21"/>
      <c r="JO133" s="19"/>
      <c r="JP133" s="20"/>
      <c r="JQ133" s="21"/>
      <c r="JR133" s="185"/>
      <c r="JS133" s="21"/>
      <c r="JT133" s="136"/>
      <c r="JU133" s="19"/>
      <c r="JV133" s="20"/>
      <c r="JW133" s="21"/>
      <c r="JX133" s="185"/>
      <c r="JY133" s="21"/>
      <c r="JZ133" s="19"/>
      <c r="KA133" s="20"/>
      <c r="KB133" s="21"/>
      <c r="KC133" s="185"/>
      <c r="KD133" s="21"/>
      <c r="KE133" s="136"/>
      <c r="KF133" s="19"/>
      <c r="KG133" s="20"/>
      <c r="KH133" s="21"/>
      <c r="KI133" s="185"/>
      <c r="KJ133" s="21"/>
      <c r="KK133" s="19"/>
      <c r="KL133" s="20"/>
      <c r="KM133" s="21"/>
      <c r="KN133" s="185"/>
      <c r="KO133" s="21"/>
      <c r="KP133" s="136"/>
      <c r="KQ133" s="19"/>
      <c r="KR133" s="20"/>
      <c r="KS133" s="21"/>
      <c r="KT133" s="185"/>
      <c r="KU133" s="21"/>
      <c r="KV133" s="19"/>
      <c r="KW133" s="20"/>
      <c r="KX133" s="21"/>
      <c r="KY133" s="185"/>
      <c r="KZ133" s="21"/>
      <c r="LA133" s="136"/>
      <c r="LB133" s="19"/>
      <c r="LC133" s="20"/>
      <c r="LD133" s="21"/>
      <c r="LE133" s="185"/>
      <c r="LF133" s="21"/>
      <c r="LG133" s="19"/>
      <c r="LH133" s="20"/>
      <c r="LI133" s="21"/>
      <c r="LJ133" s="185"/>
      <c r="LK133" s="21"/>
      <c r="LL133" s="136"/>
      <c r="LM133" s="19"/>
      <c r="LN133" s="20"/>
      <c r="LO133" s="21"/>
      <c r="LP133" s="185"/>
      <c r="LQ133" s="21"/>
      <c r="LR133" s="19"/>
      <c r="LS133" s="20"/>
      <c r="LT133" s="21"/>
      <c r="LU133" s="185"/>
      <c r="LV133" s="21"/>
      <c r="LW133" s="136"/>
      <c r="LX133" s="19"/>
      <c r="LY133" s="20"/>
      <c r="LZ133" s="21"/>
      <c r="MA133" s="185"/>
      <c r="MB133" s="21"/>
      <c r="MC133" s="19"/>
      <c r="MD133" s="20"/>
      <c r="ME133" s="21"/>
      <c r="MF133" s="185"/>
      <c r="MG133" s="21"/>
      <c r="MH133" s="136"/>
      <c r="MI133" s="19"/>
      <c r="MJ133" s="20"/>
      <c r="MK133" s="21"/>
      <c r="ML133" s="185"/>
      <c r="MM133" s="21"/>
      <c r="MN133" s="19"/>
      <c r="MO133" s="20"/>
      <c r="MP133" s="21"/>
      <c r="MQ133" s="185"/>
      <c r="MR133" s="21"/>
      <c r="MS133" s="136"/>
      <c r="MT133" s="19"/>
      <c r="MU133" s="20"/>
      <c r="MV133" s="21"/>
      <c r="MW133" s="185"/>
      <c r="MX133" s="21"/>
      <c r="MY133" s="19"/>
      <c r="MZ133" s="20"/>
      <c r="NA133" s="21"/>
      <c r="NB133" s="185"/>
      <c r="NC133" s="21"/>
      <c r="ND133" s="136"/>
      <c r="NE133" s="19"/>
      <c r="NF133" s="20"/>
      <c r="NG133" s="21"/>
      <c r="NH133" s="185"/>
      <c r="NI133" s="21"/>
      <c r="NJ133" s="19"/>
      <c r="NK133" s="20"/>
      <c r="NL133" s="21"/>
      <c r="NM133" s="185"/>
      <c r="NN133" s="21"/>
      <c r="NO133" s="136"/>
      <c r="NP133" s="19"/>
      <c r="NQ133" s="20"/>
      <c r="NR133" s="21"/>
      <c r="NS133" s="185"/>
      <c r="NT133" s="21"/>
      <c r="NU133" s="19"/>
      <c r="NV133" s="20"/>
      <c r="NW133" s="21"/>
      <c r="NX133" s="185"/>
      <c r="NY133" s="21"/>
      <c r="NZ133" s="136"/>
      <c r="OA133" s="19"/>
      <c r="OB133" s="20"/>
      <c r="OC133" s="21"/>
      <c r="OD133" s="185"/>
      <c r="OE133" s="21"/>
      <c r="OF133" s="19"/>
      <c r="OG133" s="20"/>
      <c r="OH133" s="21"/>
      <c r="OI133" s="185"/>
      <c r="OJ133" s="21"/>
      <c r="OK133" s="136"/>
      <c r="OL133" s="19"/>
      <c r="OM133" s="20"/>
      <c r="ON133" s="21"/>
      <c r="OO133" s="185"/>
      <c r="OP133" s="21"/>
      <c r="OQ133" s="19"/>
      <c r="OR133" s="20"/>
      <c r="OS133" s="21"/>
      <c r="OT133" s="185"/>
      <c r="OU133" s="21"/>
      <c r="OV133" s="136"/>
      <c r="OW133" s="19"/>
      <c r="OX133" s="20"/>
      <c r="OY133" s="21"/>
      <c r="OZ133" s="185"/>
      <c r="PA133" s="21"/>
      <c r="PB133" s="19"/>
      <c r="PC133" s="20"/>
      <c r="PD133" s="21"/>
      <c r="PE133" s="185"/>
      <c r="PF133" s="21"/>
      <c r="PG133" s="136"/>
      <c r="PH133" s="19"/>
      <c r="PI133" s="20"/>
      <c r="PJ133" s="21"/>
      <c r="PK133" s="185"/>
      <c r="PL133" s="21"/>
      <c r="PM133" s="19"/>
      <c r="PN133" s="20"/>
      <c r="PO133" s="21"/>
      <c r="PP133" s="185"/>
      <c r="PQ133" s="21"/>
      <c r="PR133" s="136"/>
      <c r="PS133" s="19"/>
      <c r="PT133" s="20"/>
      <c r="PU133" s="21"/>
      <c r="PV133" s="185"/>
      <c r="PW133" s="21"/>
      <c r="PX133" s="19"/>
      <c r="PY133" s="20"/>
      <c r="PZ133" s="21"/>
      <c r="QA133" s="185"/>
      <c r="QB133" s="21"/>
      <c r="QC133" s="136"/>
      <c r="QD133" s="19"/>
      <c r="QE133" s="20"/>
      <c r="QF133" s="21"/>
      <c r="QG133" s="185"/>
      <c r="QH133" s="21"/>
      <c r="QI133" s="19"/>
      <c r="QJ133" s="20"/>
      <c r="QK133" s="21"/>
      <c r="QL133" s="185"/>
      <c r="QM133" s="21"/>
      <c r="QN133" s="136"/>
      <c r="QO133" s="19"/>
      <c r="QP133" s="20"/>
      <c r="QQ133" s="21"/>
      <c r="QR133" s="185"/>
      <c r="QS133" s="21"/>
      <c r="QT133" s="19"/>
      <c r="QU133" s="20"/>
      <c r="QV133" s="21"/>
      <c r="QW133" s="185"/>
      <c r="QX133" s="21"/>
      <c r="QY133" s="136"/>
      <c r="QZ133" s="19"/>
      <c r="RA133" s="20"/>
      <c r="RB133" s="21"/>
      <c r="RC133" s="185"/>
      <c r="RD133" s="21"/>
      <c r="RE133" s="19"/>
      <c r="RF133" s="20"/>
      <c r="RG133" s="21"/>
      <c r="RH133" s="185"/>
      <c r="RI133" s="21"/>
      <c r="RJ133" s="136"/>
      <c r="RK133" s="19"/>
      <c r="RL133" s="20"/>
      <c r="RM133" s="21"/>
      <c r="RN133" s="185"/>
      <c r="RO133" s="21"/>
      <c r="RP133" s="19"/>
      <c r="RQ133" s="20"/>
      <c r="RR133" s="21"/>
      <c r="RS133" s="185"/>
      <c r="RT133" s="21"/>
      <c r="RU133" s="136"/>
      <c r="RV133" s="19"/>
      <c r="RW133" s="20"/>
      <c r="RX133" s="21"/>
      <c r="RY133" s="185"/>
      <c r="RZ133" s="21"/>
      <c r="SA133" s="19"/>
      <c r="SB133" s="20"/>
      <c r="SC133" s="21"/>
      <c r="SD133" s="185"/>
      <c r="SE133" s="21"/>
      <c r="SF133" s="136"/>
      <c r="SG133" s="19"/>
      <c r="SH133" s="20"/>
      <c r="SI133" s="21"/>
      <c r="SJ133" s="185"/>
      <c r="SK133" s="21"/>
      <c r="SL133" s="19"/>
      <c r="SM133" s="20"/>
      <c r="SN133" s="21"/>
      <c r="SO133" s="185"/>
      <c r="SP133" s="21"/>
      <c r="SQ133" s="136"/>
      <c r="SR133" s="19"/>
      <c r="SS133" s="20"/>
      <c r="ST133" s="21"/>
      <c r="SU133" s="185"/>
      <c r="SV133" s="21"/>
      <c r="SW133" s="19"/>
      <c r="SX133" s="20"/>
      <c r="SY133" s="21"/>
      <c r="SZ133" s="185"/>
      <c r="TA133" s="21"/>
      <c r="TB133" s="136"/>
      <c r="TC133" s="19"/>
      <c r="TD133" s="20"/>
      <c r="TE133" s="21"/>
      <c r="TF133" s="185"/>
      <c r="TG133" s="21"/>
      <c r="TH133" s="19"/>
      <c r="TI133" s="20"/>
      <c r="TJ133" s="21"/>
      <c r="TK133" s="185"/>
      <c r="TL133" s="21"/>
      <c r="TM133" s="136"/>
      <c r="TN133" s="19"/>
      <c r="TO133" s="20"/>
      <c r="TP133" s="21"/>
      <c r="TQ133" s="185"/>
      <c r="TR133" s="21"/>
      <c r="TS133" s="19"/>
      <c r="TT133" s="20"/>
      <c r="TU133" s="21"/>
      <c r="TV133" s="185"/>
      <c r="TW133" s="21"/>
      <c r="TX133" s="136"/>
      <c r="TY133" s="19"/>
      <c r="TZ133" s="20"/>
      <c r="UA133" s="21"/>
      <c r="UB133" s="185"/>
      <c r="UC133" s="21"/>
      <c r="UD133" s="19"/>
      <c r="UE133" s="20"/>
      <c r="UF133" s="21"/>
      <c r="UG133" s="185"/>
      <c r="UH133" s="21"/>
      <c r="UI133" s="136"/>
      <c r="UJ133" s="19"/>
      <c r="UK133" s="20"/>
      <c r="UL133" s="21"/>
      <c r="UM133" s="185"/>
      <c r="UN133" s="21"/>
      <c r="UO133" s="19"/>
      <c r="UP133" s="20"/>
      <c r="UQ133" s="21"/>
      <c r="UR133" s="185"/>
      <c r="US133" s="21"/>
      <c r="UT133" s="136"/>
      <c r="UU133" s="19"/>
      <c r="UV133" s="20"/>
      <c r="UW133" s="21"/>
      <c r="UX133" s="185"/>
      <c r="UY133" s="21"/>
      <c r="UZ133" s="19"/>
      <c r="VA133" s="20"/>
      <c r="VB133" s="21"/>
      <c r="VC133" s="185"/>
      <c r="VD133" s="21"/>
      <c r="VE133" s="136"/>
      <c r="VF133" s="19"/>
      <c r="VG133" s="20"/>
      <c r="VH133" s="21"/>
      <c r="VI133" s="185"/>
      <c r="VJ133" s="21"/>
      <c r="VK133" s="19"/>
      <c r="VL133" s="20"/>
      <c r="VM133" s="21"/>
      <c r="VN133" s="185"/>
      <c r="VO133" s="21"/>
      <c r="VP133" s="136"/>
      <c r="VQ133" s="19"/>
      <c r="VR133" s="20"/>
      <c r="VS133" s="21"/>
      <c r="VT133" s="185"/>
      <c r="VU133" s="21"/>
      <c r="VV133" s="19"/>
      <c r="VW133" s="20"/>
      <c r="VX133" s="21"/>
      <c r="VY133" s="185"/>
      <c r="VZ133" s="21"/>
      <c r="WA133" s="136"/>
      <c r="WB133" s="19"/>
      <c r="WC133" s="20"/>
      <c r="WD133" s="21"/>
      <c r="WE133" s="185"/>
      <c r="WF133" s="21"/>
      <c r="WG133" s="19"/>
      <c r="WH133" s="20"/>
      <c r="WI133" s="21"/>
      <c r="WJ133" s="185"/>
      <c r="WK133" s="21"/>
      <c r="WL133" s="136"/>
      <c r="WM133" s="19"/>
      <c r="WN133" s="20"/>
      <c r="WO133" s="21"/>
      <c r="WP133" s="185"/>
      <c r="WQ133" s="21"/>
      <c r="WR133" s="19"/>
      <c r="WS133" s="20"/>
      <c r="WT133" s="21"/>
      <c r="WU133" s="185"/>
      <c r="WV133" s="21"/>
      <c r="WW133" s="136"/>
      <c r="WX133" s="19"/>
      <c r="WY133" s="20"/>
      <c r="WZ133" s="21"/>
      <c r="XA133" s="185"/>
      <c r="XB133" s="21"/>
      <c r="XC133" s="19"/>
      <c r="XD133" s="20"/>
      <c r="XE133" s="21"/>
      <c r="XF133" s="185"/>
      <c r="XG133" s="21"/>
      <c r="XH133" s="136"/>
      <c r="XI133" s="19"/>
      <c r="XJ133" s="20"/>
      <c r="XK133" s="21"/>
      <c r="XL133" s="185"/>
      <c r="XM133" s="21"/>
      <c r="XN133" s="19"/>
      <c r="XO133" s="20"/>
      <c r="XP133" s="21"/>
      <c r="XQ133" s="185"/>
      <c r="XR133" s="21"/>
      <c r="XS133" s="136"/>
      <c r="XT133" s="19"/>
      <c r="XU133" s="20"/>
      <c r="XV133" s="21"/>
      <c r="XW133" s="185"/>
      <c r="XX133" s="21"/>
      <c r="XY133" s="19"/>
      <c r="XZ133" s="20"/>
      <c r="YA133" s="21"/>
      <c r="YB133" s="185"/>
      <c r="YC133" s="21"/>
      <c r="YD133" s="136"/>
      <c r="YE133" s="19"/>
      <c r="YF133" s="20"/>
      <c r="YG133" s="21"/>
      <c r="YH133" s="185"/>
      <c r="YI133" s="21"/>
      <c r="YJ133" s="19"/>
      <c r="YK133" s="20"/>
      <c r="YL133" s="21"/>
      <c r="YM133" s="185"/>
      <c r="YN133" s="21"/>
      <c r="YO133" s="136"/>
      <c r="YP133" s="19"/>
      <c r="YQ133" s="20"/>
      <c r="YR133" s="21"/>
      <c r="YS133" s="185"/>
      <c r="YT133" s="21"/>
      <c r="YU133" s="19"/>
      <c r="YV133" s="20"/>
      <c r="YW133" s="21"/>
      <c r="YX133" s="185"/>
      <c r="YY133" s="21"/>
      <c r="YZ133" s="136"/>
      <c r="ZA133" s="19"/>
      <c r="ZB133" s="20"/>
      <c r="ZC133" s="21"/>
      <c r="ZD133" s="185"/>
      <c r="ZE133" s="21"/>
      <c r="ZF133" s="19"/>
      <c r="ZG133" s="20"/>
      <c r="ZH133" s="21"/>
      <c r="ZI133" s="185"/>
      <c r="ZJ133" s="21"/>
      <c r="ZK133" s="136"/>
      <c r="ZL133" s="19"/>
      <c r="ZM133" s="20"/>
      <c r="ZN133" s="21"/>
      <c r="ZO133" s="185"/>
      <c r="ZP133" s="21"/>
      <c r="ZQ133" s="19"/>
      <c r="ZR133" s="20"/>
      <c r="ZS133" s="21"/>
      <c r="ZT133" s="185"/>
      <c r="ZU133" s="21"/>
      <c r="ZV133" s="136"/>
      <c r="ZW133" s="19"/>
      <c r="ZX133" s="20"/>
      <c r="ZY133" s="21"/>
      <c r="ZZ133" s="185"/>
      <c r="AAA133" s="21"/>
      <c r="AAB133" s="19"/>
      <c r="AAC133" s="20"/>
      <c r="AAD133" s="21"/>
      <c r="AAE133" s="185"/>
      <c r="AAF133" s="21"/>
      <c r="AAG133" s="136"/>
      <c r="AAH133" s="19"/>
      <c r="AAI133" s="20"/>
      <c r="AAJ133" s="21"/>
      <c r="AAK133" s="185"/>
      <c r="AAL133" s="21"/>
      <c r="AAM133" s="19"/>
      <c r="AAN133" s="20"/>
      <c r="AAO133" s="21"/>
      <c r="AAP133" s="185"/>
      <c r="AAQ133" s="21"/>
      <c r="AAR133" s="136"/>
      <c r="AAS133" s="19"/>
      <c r="AAT133" s="20"/>
      <c r="AAU133" s="21"/>
      <c r="AAV133" s="185"/>
      <c r="AAW133" s="21"/>
      <c r="AAX133" s="19"/>
      <c r="AAY133" s="20"/>
      <c r="AAZ133" s="21"/>
      <c r="ABA133" s="185"/>
      <c r="ABB133" s="21"/>
      <c r="ABC133" s="136"/>
      <c r="ABD133" s="19"/>
      <c r="ABE133" s="20"/>
      <c r="ABF133" s="21"/>
      <c r="ABG133" s="185"/>
      <c r="ABH133" s="21"/>
      <c r="ABI133" s="19"/>
      <c r="ABJ133" s="20"/>
      <c r="ABK133" s="21"/>
      <c r="ABL133" s="185"/>
      <c r="ABM133" s="21"/>
      <c r="ABN133" s="136"/>
      <c r="ABO133" s="19"/>
      <c r="ABP133" s="20"/>
      <c r="ABQ133" s="21"/>
      <c r="ABR133" s="185"/>
      <c r="ABS133" s="21"/>
      <c r="ABT133" s="19"/>
      <c r="ABU133" s="20"/>
      <c r="ABV133" s="21"/>
      <c r="ABW133" s="185"/>
      <c r="ABX133" s="21"/>
      <c r="ABY133" s="136"/>
      <c r="ABZ133" s="19"/>
      <c r="ACA133" s="20"/>
      <c r="ACB133" s="21"/>
      <c r="ACC133" s="185"/>
      <c r="ACD133" s="21"/>
      <c r="ACE133" s="19"/>
      <c r="ACF133" s="20"/>
      <c r="ACG133" s="21"/>
      <c r="ACH133" s="185"/>
      <c r="ACI133" s="21"/>
      <c r="ACJ133" s="136"/>
      <c r="ACK133" s="19"/>
      <c r="ACL133" s="20"/>
      <c r="ACM133" s="21"/>
      <c r="ACN133" s="185"/>
      <c r="ACO133" s="21"/>
      <c r="ACP133" s="19"/>
      <c r="ACQ133" s="20"/>
      <c r="ACR133" s="21"/>
      <c r="ACS133" s="185"/>
      <c r="ACT133" s="21"/>
      <c r="ACU133" s="136"/>
      <c r="ACV133" s="19"/>
      <c r="ACW133" s="20"/>
      <c r="ACX133" s="21"/>
      <c r="ACY133" s="185"/>
      <c r="ACZ133" s="21"/>
      <c r="ADA133" s="19"/>
      <c r="ADB133" s="20"/>
      <c r="ADC133" s="21"/>
      <c r="ADD133" s="185"/>
      <c r="ADE133" s="21"/>
      <c r="ADF133" s="136"/>
      <c r="ADG133" s="19"/>
      <c r="ADH133" s="20"/>
      <c r="ADI133" s="21"/>
      <c r="ADJ133" s="185"/>
      <c r="ADK133" s="21"/>
      <c r="ADL133" s="19"/>
      <c r="ADM133" s="20"/>
      <c r="ADN133" s="21"/>
      <c r="ADO133" s="185"/>
      <c r="ADP133" s="21"/>
      <c r="ADQ133" s="136"/>
      <c r="ADR133" s="19"/>
      <c r="ADS133" s="20"/>
      <c r="ADT133" s="21"/>
      <c r="ADU133" s="185"/>
      <c r="ADV133" s="21"/>
      <c r="ADW133" s="19"/>
      <c r="ADX133" s="20"/>
      <c r="ADY133" s="21"/>
      <c r="ADZ133" s="185"/>
      <c r="AEA133" s="21"/>
      <c r="AEB133" s="136"/>
      <c r="AEC133" s="19"/>
      <c r="AED133" s="20"/>
      <c r="AEE133" s="21"/>
      <c r="AEF133" s="185"/>
      <c r="AEG133" s="21"/>
      <c r="AEH133" s="19"/>
      <c r="AEI133" s="20"/>
      <c r="AEJ133" s="21"/>
      <c r="AEK133" s="185"/>
      <c r="AEL133" s="21"/>
      <c r="AEM133" s="136"/>
      <c r="AEN133" s="19"/>
      <c r="AEO133" s="20"/>
      <c r="AEP133" s="21"/>
      <c r="AEQ133" s="185"/>
      <c r="AER133" s="21"/>
      <c r="AES133" s="19"/>
      <c r="AET133" s="20"/>
      <c r="AEU133" s="21"/>
      <c r="AEV133" s="185"/>
      <c r="AEW133" s="21"/>
      <c r="AEX133" s="136"/>
      <c r="AEY133" s="19"/>
      <c r="AEZ133" s="20"/>
      <c r="AFA133" s="21"/>
      <c r="AFB133" s="185"/>
      <c r="AFC133" s="21"/>
      <c r="AFD133" s="19"/>
      <c r="AFE133" s="20"/>
      <c r="AFF133" s="21"/>
      <c r="AFG133" s="185"/>
      <c r="AFH133" s="21"/>
      <c r="AFI133" s="136"/>
      <c r="AFJ133" s="19"/>
      <c r="AFK133" s="20"/>
      <c r="AFL133" s="21"/>
      <c r="AFM133" s="185"/>
      <c r="AFN133" s="21"/>
      <c r="AFO133" s="19"/>
      <c r="AFP133" s="20"/>
      <c r="AFQ133" s="21"/>
      <c r="AFR133" s="185"/>
      <c r="AFS133" s="21"/>
      <c r="AFT133" s="136"/>
      <c r="AFU133" s="19"/>
      <c r="AFV133" s="20"/>
      <c r="AFW133" s="21"/>
      <c r="AFX133" s="185"/>
      <c r="AFY133" s="21"/>
      <c r="AFZ133" s="19"/>
      <c r="AGA133" s="20"/>
      <c r="AGB133" s="21"/>
      <c r="AGC133" s="185"/>
      <c r="AGD133" s="21"/>
      <c r="AGE133" s="136"/>
      <c r="AGF133" s="19"/>
      <c r="AGG133" s="20"/>
      <c r="AGH133" s="21"/>
      <c r="AGI133" s="185"/>
      <c r="AGJ133" s="21"/>
      <c r="AGK133" s="19"/>
      <c r="AGL133" s="20"/>
      <c r="AGM133" s="21"/>
      <c r="AGN133" s="185"/>
      <c r="AGO133" s="21"/>
      <c r="AGP133" s="136"/>
      <c r="AGQ133" s="19"/>
      <c r="AGR133" s="20"/>
      <c r="AGS133" s="21"/>
      <c r="AGT133" s="185"/>
      <c r="AGU133" s="21"/>
      <c r="AGV133" s="19"/>
      <c r="AGW133" s="20"/>
      <c r="AGX133" s="21"/>
      <c r="AGY133" s="185"/>
      <c r="AGZ133" s="21"/>
      <c r="AHA133" s="136"/>
      <c r="AHB133" s="19"/>
      <c r="AHC133" s="20"/>
      <c r="AHD133" s="21"/>
      <c r="AHE133" s="185"/>
      <c r="AHF133" s="21"/>
      <c r="AHG133" s="19"/>
      <c r="AHH133" s="20"/>
      <c r="AHI133" s="21"/>
      <c r="AHJ133" s="185"/>
      <c r="AHK133" s="21"/>
      <c r="AHL133" s="136"/>
      <c r="AHM133" s="19"/>
      <c r="AHN133" s="20"/>
      <c r="AHO133" s="21"/>
      <c r="AHP133" s="185"/>
      <c r="AHQ133" s="21"/>
      <c r="AHR133" s="19"/>
      <c r="AHS133" s="20"/>
      <c r="AHT133" s="21"/>
      <c r="AHU133" s="185"/>
      <c r="AHV133" s="21"/>
      <c r="AHW133" s="136"/>
      <c r="AHX133" s="19"/>
      <c r="AHY133" s="20"/>
      <c r="AHZ133" s="21"/>
      <c r="AIA133" s="185"/>
      <c r="AIB133" s="21"/>
      <c r="AIC133" s="19"/>
      <c r="AID133" s="20"/>
      <c r="AIE133" s="21"/>
      <c r="AIF133" s="185"/>
      <c r="AIG133" s="21"/>
      <c r="AIH133" s="136"/>
      <c r="AII133" s="19"/>
      <c r="AIJ133" s="20"/>
      <c r="AIK133" s="21"/>
      <c r="AIL133" s="185"/>
      <c r="AIM133" s="21"/>
      <c r="AIN133" s="19"/>
      <c r="AIO133" s="20"/>
      <c r="AIP133" s="21"/>
      <c r="AIQ133" s="185"/>
      <c r="AIR133" s="21"/>
      <c r="AIS133" s="136"/>
      <c r="AIT133" s="19"/>
      <c r="AIU133" s="20"/>
      <c r="AIV133" s="21"/>
      <c r="AIW133" s="185"/>
      <c r="AIX133" s="21"/>
      <c r="AIY133" s="19"/>
      <c r="AIZ133" s="20"/>
      <c r="AJA133" s="21"/>
      <c r="AJB133" s="185"/>
      <c r="AJC133" s="21"/>
      <c r="AJD133" s="136"/>
      <c r="AJE133" s="19"/>
      <c r="AJF133" s="20"/>
      <c r="AJG133" s="21"/>
      <c r="AJH133" s="185"/>
      <c r="AJI133" s="21"/>
      <c r="AJJ133" s="19"/>
      <c r="AJK133" s="20"/>
      <c r="AJL133" s="21"/>
      <c r="AJM133" s="185"/>
      <c r="AJN133" s="21"/>
      <c r="AJO133" s="136"/>
      <c r="AJP133" s="19"/>
      <c r="AJQ133" s="20"/>
      <c r="AJR133" s="21"/>
      <c r="AJS133" s="185"/>
      <c r="AJT133" s="21"/>
      <c r="AJU133" s="19"/>
      <c r="AJV133" s="20"/>
      <c r="AJW133" s="21"/>
      <c r="AJX133" s="185"/>
      <c r="AJY133" s="21"/>
      <c r="AJZ133" s="136"/>
      <c r="AKA133" s="19"/>
      <c r="AKB133" s="20"/>
      <c r="AKC133" s="21"/>
      <c r="AKD133" s="185"/>
      <c r="AKE133" s="21"/>
      <c r="AKF133" s="19"/>
      <c r="AKG133" s="20"/>
      <c r="AKH133" s="21"/>
      <c r="AKI133" s="185"/>
      <c r="AKJ133" s="21"/>
      <c r="AKK133" s="136"/>
      <c r="AKL133" s="19"/>
      <c r="AKM133" s="20"/>
      <c r="AKN133" s="21"/>
      <c r="AKO133" s="185"/>
      <c r="AKP133" s="21"/>
      <c r="AKQ133" s="19"/>
      <c r="AKR133" s="20"/>
      <c r="AKS133" s="21"/>
      <c r="AKT133" s="185"/>
      <c r="AKU133" s="21"/>
      <c r="AKV133" s="136"/>
      <c r="AKW133" s="19"/>
      <c r="AKX133" s="20"/>
      <c r="AKY133" s="21"/>
      <c r="AKZ133" s="185"/>
      <c r="ALA133" s="21"/>
      <c r="ALB133" s="19"/>
      <c r="ALC133" s="20"/>
      <c r="ALD133" s="21"/>
      <c r="ALE133" s="185"/>
      <c r="ALF133" s="21"/>
      <c r="ALG133" s="136"/>
      <c r="ALH133" s="19"/>
      <c r="ALI133" s="20"/>
      <c r="ALJ133" s="21"/>
      <c r="ALK133" s="185"/>
      <c r="ALL133" s="21"/>
      <c r="ALM133" s="19"/>
      <c r="ALN133" s="20"/>
      <c r="ALO133" s="21"/>
      <c r="ALP133" s="185"/>
      <c r="ALQ133" s="21"/>
      <c r="ALR133" s="136"/>
      <c r="ALS133" s="19"/>
      <c r="ALT133" s="20"/>
      <c r="ALU133" s="21"/>
      <c r="ALV133" s="185"/>
      <c r="ALW133" s="21"/>
      <c r="ALX133" s="19"/>
      <c r="ALY133" s="20"/>
      <c r="ALZ133" s="21"/>
      <c r="AMA133" s="185"/>
      <c r="AMB133" s="21"/>
      <c r="AMC133" s="136"/>
      <c r="AMD133" s="19"/>
      <c r="AME133" s="20"/>
      <c r="AMF133" s="21"/>
      <c r="AMG133" s="185"/>
      <c r="AMH133" s="21"/>
      <c r="AMI133" s="19"/>
      <c r="AMJ133" s="20"/>
      <c r="AMK133" s="21"/>
      <c r="AML133" s="185"/>
      <c r="AMM133" s="21"/>
      <c r="AMN133" s="136"/>
      <c r="AMO133" s="19"/>
      <c r="AMP133" s="20"/>
      <c r="AMQ133" s="21"/>
      <c r="AMR133" s="185"/>
      <c r="AMS133" s="21"/>
      <c r="AMT133" s="19"/>
      <c r="AMU133" s="20"/>
      <c r="AMV133" s="21"/>
      <c r="AMW133" s="185"/>
      <c r="AMX133" s="21"/>
      <c r="AMY133" s="136"/>
      <c r="AMZ133" s="19"/>
      <c r="ANA133" s="20"/>
      <c r="ANB133" s="21"/>
      <c r="ANC133" s="185"/>
      <c r="AND133" s="21"/>
      <c r="ANE133" s="19"/>
      <c r="ANF133" s="20"/>
      <c r="ANG133" s="21"/>
      <c r="ANH133" s="185"/>
      <c r="ANI133" s="21"/>
      <c r="ANJ133" s="136"/>
      <c r="ANK133" s="19"/>
      <c r="ANL133" s="20"/>
      <c r="ANM133" s="21"/>
      <c r="ANN133" s="185"/>
      <c r="ANO133" s="21"/>
      <c r="ANP133" s="19"/>
      <c r="ANQ133" s="20"/>
      <c r="ANR133" s="21"/>
      <c r="ANS133" s="185"/>
      <c r="ANT133" s="21"/>
      <c r="ANU133" s="136"/>
      <c r="ANV133" s="19"/>
      <c r="ANW133" s="20"/>
      <c r="ANX133" s="21"/>
      <c r="ANY133" s="185"/>
      <c r="ANZ133" s="21"/>
      <c r="AOA133" s="19"/>
      <c r="AOB133" s="20"/>
      <c r="AOC133" s="21"/>
      <c r="AOD133" s="185"/>
      <c r="AOE133" s="21"/>
      <c r="AOF133" s="136"/>
      <c r="AOG133" s="19"/>
      <c r="AOH133" s="20"/>
      <c r="AOI133" s="21"/>
      <c r="AOJ133" s="185"/>
      <c r="AOK133" s="21"/>
      <c r="AOL133" s="19"/>
      <c r="AOM133" s="20"/>
      <c r="AON133" s="21"/>
      <c r="AOO133" s="185"/>
      <c r="AOP133" s="21"/>
      <c r="AOQ133" s="136"/>
      <c r="AOR133" s="19"/>
      <c r="AOS133" s="20"/>
      <c r="AOT133" s="21"/>
      <c r="AOU133" s="185"/>
      <c r="AOV133" s="21"/>
      <c r="AOW133" s="19"/>
      <c r="AOX133" s="20"/>
      <c r="AOY133" s="21"/>
      <c r="AOZ133" s="185"/>
      <c r="APA133" s="21"/>
      <c r="APB133" s="136"/>
      <c r="APC133" s="19"/>
      <c r="APD133" s="20"/>
      <c r="APE133" s="21"/>
      <c r="APF133" s="185"/>
      <c r="APG133" s="21"/>
      <c r="APH133" s="19"/>
      <c r="API133" s="20"/>
      <c r="APJ133" s="21"/>
      <c r="APK133" s="185"/>
      <c r="APL133" s="21"/>
      <c r="APM133" s="136"/>
      <c r="APN133" s="19"/>
      <c r="APO133" s="20"/>
      <c r="APP133" s="21"/>
      <c r="APQ133" s="185"/>
      <c r="APR133" s="21"/>
      <c r="APS133" s="19"/>
      <c r="APT133" s="20"/>
      <c r="APU133" s="21"/>
      <c r="APV133" s="185"/>
      <c r="APW133" s="21"/>
      <c r="APX133" s="136"/>
      <c r="APY133" s="19"/>
      <c r="APZ133" s="20"/>
      <c r="AQA133" s="21"/>
      <c r="AQB133" s="185"/>
      <c r="AQC133" s="21"/>
      <c r="AQD133" s="19"/>
      <c r="AQE133" s="20"/>
      <c r="AQF133" s="21"/>
      <c r="AQG133" s="185"/>
      <c r="AQH133" s="21"/>
      <c r="AQI133" s="136"/>
      <c r="AQJ133" s="19"/>
      <c r="AQK133" s="20"/>
      <c r="AQL133" s="21"/>
      <c r="AQM133" s="185"/>
      <c r="AQN133" s="21"/>
      <c r="AQO133" s="19"/>
      <c r="AQP133" s="20"/>
      <c r="AQQ133" s="21"/>
      <c r="AQR133" s="185"/>
      <c r="AQS133" s="21"/>
      <c r="AQT133" s="136"/>
      <c r="AQU133" s="19"/>
      <c r="AQV133" s="20"/>
      <c r="AQW133" s="21"/>
      <c r="AQX133" s="185"/>
      <c r="AQY133" s="21"/>
      <c r="AQZ133" s="19"/>
      <c r="ARA133" s="20"/>
      <c r="ARB133" s="21"/>
      <c r="ARC133" s="185"/>
      <c r="ARD133" s="21"/>
      <c r="ARE133" s="136"/>
      <c r="ARF133" s="19"/>
      <c r="ARG133" s="20"/>
      <c r="ARH133" s="21"/>
      <c r="ARI133" s="185"/>
      <c r="ARJ133" s="21"/>
      <c r="ARK133" s="19"/>
      <c r="ARL133" s="20"/>
      <c r="ARM133" s="21"/>
      <c r="ARN133" s="185"/>
      <c r="ARO133" s="21"/>
      <c r="ARP133" s="136"/>
      <c r="ARQ133" s="19"/>
      <c r="ARR133" s="20"/>
      <c r="ARS133" s="21"/>
      <c r="ART133" s="185"/>
      <c r="ARU133" s="21"/>
      <c r="ARV133" s="19"/>
      <c r="ARW133" s="20"/>
      <c r="ARX133" s="21"/>
      <c r="ARY133" s="185"/>
      <c r="ARZ133" s="21"/>
      <c r="ASA133" s="136"/>
      <c r="ASB133" s="19"/>
      <c r="ASC133" s="20"/>
      <c r="ASD133" s="21"/>
      <c r="ASE133" s="185"/>
      <c r="ASF133" s="21"/>
      <c r="ASG133" s="19"/>
      <c r="ASH133" s="20"/>
      <c r="ASI133" s="21"/>
      <c r="ASJ133" s="185"/>
      <c r="ASK133" s="21"/>
      <c r="ASL133" s="136"/>
      <c r="ASM133" s="19"/>
      <c r="ASN133" s="20"/>
      <c r="ASO133" s="21"/>
      <c r="ASP133" s="185"/>
      <c r="ASQ133" s="21"/>
      <c r="ASR133" s="19"/>
      <c r="ASS133" s="20"/>
      <c r="AST133" s="21"/>
      <c r="ASU133" s="185"/>
      <c r="ASV133" s="21"/>
      <c r="ASW133" s="136"/>
      <c r="ASX133" s="19"/>
      <c r="ASY133" s="20"/>
      <c r="ASZ133" s="21"/>
      <c r="ATA133" s="185"/>
      <c r="ATB133" s="21"/>
      <c r="ATC133" s="19"/>
      <c r="ATD133" s="20"/>
      <c r="ATE133" s="21"/>
      <c r="ATF133" s="185"/>
      <c r="ATG133" s="21"/>
      <c r="ATH133" s="136"/>
      <c r="ATI133" s="19"/>
      <c r="ATJ133" s="20"/>
      <c r="ATK133" s="21"/>
      <c r="ATL133" s="185"/>
      <c r="ATM133" s="21"/>
      <c r="ATN133" s="19"/>
      <c r="ATO133" s="20"/>
      <c r="ATP133" s="21"/>
      <c r="ATQ133" s="185"/>
      <c r="ATR133" s="21"/>
      <c r="ATS133" s="136"/>
      <c r="ATT133" s="19"/>
      <c r="ATU133" s="20"/>
      <c r="ATV133" s="21"/>
      <c r="ATW133" s="185"/>
      <c r="ATX133" s="21"/>
      <c r="ATY133" s="19"/>
      <c r="ATZ133" s="20"/>
      <c r="AUA133" s="21"/>
      <c r="AUB133" s="185"/>
      <c r="AUC133" s="21"/>
      <c r="AUD133" s="136"/>
      <c r="AUE133" s="19"/>
      <c r="AUF133" s="20"/>
      <c r="AUG133" s="21"/>
      <c r="AUH133" s="185"/>
      <c r="AUI133" s="21"/>
      <c r="AUJ133" s="19"/>
      <c r="AUK133" s="20"/>
      <c r="AUL133" s="21"/>
      <c r="AUM133" s="185"/>
      <c r="AUN133" s="21"/>
      <c r="AUO133" s="136"/>
      <c r="AUP133" s="19"/>
      <c r="AUQ133" s="20"/>
      <c r="AUR133" s="21"/>
      <c r="AUS133" s="185"/>
      <c r="AUT133" s="21"/>
      <c r="AUU133" s="19"/>
      <c r="AUV133" s="20"/>
      <c r="AUW133" s="21"/>
      <c r="AUX133" s="185"/>
      <c r="AUY133" s="21"/>
      <c r="AUZ133" s="136"/>
      <c r="AVA133" s="19"/>
      <c r="AVB133" s="20"/>
      <c r="AVC133" s="21"/>
      <c r="AVD133" s="185"/>
      <c r="AVE133" s="21"/>
      <c r="AVF133" s="19"/>
      <c r="AVG133" s="20"/>
      <c r="AVH133" s="21"/>
      <c r="AVI133" s="185"/>
      <c r="AVJ133" s="21"/>
      <c r="AVK133" s="136"/>
      <c r="AVL133" s="19"/>
      <c r="AVM133" s="20"/>
      <c r="AVN133" s="21"/>
      <c r="AVO133" s="185"/>
      <c r="AVP133" s="21"/>
      <c r="AVQ133" s="19"/>
      <c r="AVR133" s="20"/>
      <c r="AVS133" s="21"/>
      <c r="AVT133" s="185"/>
      <c r="AVU133" s="21"/>
      <c r="AVV133" s="136"/>
      <c r="AVW133" s="19"/>
      <c r="AVX133" s="20"/>
      <c r="AVY133" s="21"/>
      <c r="AVZ133" s="185"/>
      <c r="AWA133" s="21"/>
      <c r="AWB133" s="19"/>
      <c r="AWC133" s="20"/>
      <c r="AWD133" s="21"/>
      <c r="AWE133" s="185"/>
      <c r="AWF133" s="21"/>
      <c r="AWG133" s="136"/>
      <c r="AWH133" s="19"/>
      <c r="AWI133" s="20"/>
      <c r="AWJ133" s="21"/>
      <c r="AWK133" s="185"/>
      <c r="AWL133" s="21"/>
      <c r="AWM133" s="19"/>
      <c r="AWN133" s="20"/>
      <c r="AWO133" s="21"/>
      <c r="AWP133" s="185"/>
      <c r="AWQ133" s="21"/>
      <c r="AWR133" s="136"/>
      <c r="AWS133" s="19"/>
      <c r="AWT133" s="20"/>
      <c r="AWU133" s="21"/>
      <c r="AWV133" s="185"/>
      <c r="AWW133" s="21"/>
      <c r="AWX133" s="19"/>
      <c r="AWY133" s="20"/>
      <c r="AWZ133" s="21"/>
      <c r="AXA133" s="185"/>
      <c r="AXB133" s="21"/>
      <c r="AXC133" s="136"/>
      <c r="AXD133" s="19"/>
      <c r="AXE133" s="20"/>
      <c r="AXF133" s="21"/>
      <c r="AXG133" s="185"/>
      <c r="AXH133" s="21"/>
      <c r="AXI133" s="19"/>
      <c r="AXJ133" s="20"/>
      <c r="AXK133" s="21"/>
      <c r="AXL133" s="185"/>
      <c r="AXM133" s="21"/>
      <c r="AXN133" s="136"/>
      <c r="AXO133" s="19"/>
      <c r="AXP133" s="20"/>
      <c r="AXQ133" s="21"/>
      <c r="AXR133" s="185"/>
      <c r="AXS133" s="21"/>
      <c r="AXT133" s="19"/>
      <c r="AXU133" s="20"/>
      <c r="AXV133" s="21"/>
      <c r="AXW133" s="185"/>
      <c r="AXX133" s="21"/>
      <c r="AXY133" s="136"/>
      <c r="AXZ133" s="19"/>
      <c r="AYA133" s="20"/>
      <c r="AYB133" s="21"/>
      <c r="AYC133" s="185"/>
      <c r="AYD133" s="21"/>
      <c r="AYE133" s="19"/>
      <c r="AYF133" s="20"/>
      <c r="AYG133" s="21"/>
      <c r="AYH133" s="185"/>
      <c r="AYI133" s="21"/>
      <c r="AYJ133" s="136"/>
      <c r="AYK133" s="19"/>
      <c r="AYL133" s="20"/>
      <c r="AYM133" s="21"/>
      <c r="AYN133" s="185"/>
      <c r="AYO133" s="21"/>
      <c r="AYP133" s="19"/>
      <c r="AYQ133" s="20"/>
      <c r="AYR133" s="21"/>
      <c r="AYS133" s="185"/>
      <c r="AYT133" s="21"/>
      <c r="AYU133" s="136"/>
      <c r="AYV133" s="19"/>
      <c r="AYW133" s="20"/>
      <c r="AYX133" s="21"/>
      <c r="AYY133" s="185"/>
      <c r="AYZ133" s="21"/>
      <c r="AZA133" s="19"/>
      <c r="AZB133" s="20"/>
      <c r="AZC133" s="21"/>
      <c r="AZD133" s="185"/>
      <c r="AZE133" s="21"/>
      <c r="AZF133" s="136"/>
      <c r="AZG133" s="19"/>
      <c r="AZH133" s="20"/>
      <c r="AZI133" s="21"/>
      <c r="AZJ133" s="185"/>
      <c r="AZK133" s="21"/>
      <c r="AZL133" s="19"/>
      <c r="AZM133" s="20"/>
      <c r="AZN133" s="21"/>
      <c r="AZO133" s="185"/>
      <c r="AZP133" s="21"/>
      <c r="AZQ133" s="136"/>
      <c r="AZR133" s="19"/>
      <c r="AZS133" s="20"/>
      <c r="AZT133" s="21"/>
      <c r="AZU133" s="185"/>
      <c r="AZV133" s="21"/>
      <c r="AZW133" s="19"/>
      <c r="AZX133" s="20"/>
      <c r="AZY133" s="21"/>
      <c r="AZZ133" s="185"/>
      <c r="BAA133" s="21"/>
      <c r="BAB133" s="136"/>
      <c r="BAC133" s="19"/>
      <c r="BAD133" s="20"/>
      <c r="BAE133" s="21"/>
      <c r="BAF133" s="185"/>
      <c r="BAG133" s="21"/>
      <c r="BAH133" s="19"/>
      <c r="BAI133" s="20"/>
      <c r="BAJ133" s="21"/>
      <c r="BAK133" s="185"/>
      <c r="BAL133" s="21"/>
      <c r="BAM133" s="136"/>
      <c r="BAN133" s="19"/>
      <c r="BAO133" s="20"/>
      <c r="BAP133" s="21"/>
      <c r="BAQ133" s="185"/>
      <c r="BAR133" s="21"/>
      <c r="BAS133" s="19"/>
      <c r="BAT133" s="20"/>
      <c r="BAU133" s="21"/>
      <c r="BAV133" s="185"/>
      <c r="BAW133" s="21"/>
      <c r="BAX133" s="136"/>
      <c r="BAY133" s="19"/>
      <c r="BAZ133" s="20"/>
      <c r="BBA133" s="21"/>
      <c r="BBB133" s="185"/>
      <c r="BBC133" s="21"/>
      <c r="BBD133" s="19"/>
      <c r="BBE133" s="20"/>
      <c r="BBF133" s="21"/>
      <c r="BBG133" s="185"/>
      <c r="BBH133" s="21"/>
      <c r="BBI133" s="136"/>
      <c r="BBJ133" s="19"/>
      <c r="BBK133" s="20"/>
      <c r="BBL133" s="21"/>
      <c r="BBM133" s="185"/>
      <c r="BBN133" s="21"/>
      <c r="BBO133" s="19"/>
      <c r="BBP133" s="20"/>
      <c r="BBQ133" s="21"/>
      <c r="BBR133" s="185"/>
      <c r="BBS133" s="21"/>
      <c r="BBT133" s="136"/>
      <c r="BBU133" s="19"/>
      <c r="BBV133" s="20"/>
      <c r="BBW133" s="21"/>
      <c r="BBX133" s="185"/>
      <c r="BBY133" s="21"/>
      <c r="BBZ133" s="19"/>
      <c r="BCA133" s="20"/>
      <c r="BCB133" s="21"/>
      <c r="BCC133" s="185"/>
      <c r="BCD133" s="21"/>
      <c r="BCE133" s="136"/>
      <c r="BCF133" s="19"/>
      <c r="BCG133" s="20"/>
      <c r="BCH133" s="21"/>
      <c r="BCI133" s="185"/>
      <c r="BCJ133" s="21"/>
      <c r="BCK133" s="19"/>
      <c r="BCL133" s="20"/>
      <c r="BCM133" s="21"/>
      <c r="BCN133" s="185"/>
      <c r="BCO133" s="21"/>
      <c r="BCP133" s="136"/>
      <c r="BCQ133" s="19"/>
      <c r="BCR133" s="20"/>
      <c r="BCS133" s="21"/>
      <c r="BCT133" s="185"/>
      <c r="BCU133" s="21"/>
      <c r="BCV133" s="19"/>
      <c r="BCW133" s="20"/>
      <c r="BCX133" s="21"/>
      <c r="BCY133" s="185"/>
      <c r="BCZ133" s="21"/>
      <c r="BDA133" s="136"/>
      <c r="BDB133" s="19"/>
      <c r="BDC133" s="20"/>
      <c r="BDD133" s="21"/>
      <c r="BDE133" s="185"/>
      <c r="BDF133" s="21"/>
      <c r="BDG133" s="19"/>
      <c r="BDH133" s="20"/>
      <c r="BDI133" s="21"/>
      <c r="BDJ133" s="185"/>
      <c r="BDK133" s="21"/>
      <c r="BDL133" s="136"/>
      <c r="BDM133" s="19"/>
      <c r="BDN133" s="20"/>
      <c r="BDO133" s="21"/>
      <c r="BDP133" s="185"/>
      <c r="BDQ133" s="21"/>
      <c r="BDR133" s="19"/>
      <c r="BDS133" s="20"/>
      <c r="BDT133" s="21"/>
      <c r="BDU133" s="185"/>
      <c r="BDV133" s="21"/>
      <c r="BDW133" s="136"/>
      <c r="BDX133" s="19"/>
      <c r="BDY133" s="20"/>
      <c r="BDZ133" s="21"/>
      <c r="BEA133" s="185"/>
      <c r="BEB133" s="21"/>
      <c r="BEC133" s="19"/>
      <c r="BED133" s="20"/>
      <c r="BEE133" s="21"/>
      <c r="BEF133" s="185"/>
      <c r="BEG133" s="21"/>
      <c r="BEH133" s="136"/>
      <c r="BEI133" s="19"/>
      <c r="BEJ133" s="20"/>
      <c r="BEK133" s="21"/>
      <c r="BEL133" s="185"/>
      <c r="BEM133" s="21"/>
      <c r="BEN133" s="19"/>
      <c r="BEO133" s="20"/>
      <c r="BEP133" s="21"/>
      <c r="BEQ133" s="185"/>
      <c r="BER133" s="21"/>
      <c r="BES133" s="136"/>
      <c r="BET133" s="19"/>
      <c r="BEU133" s="20"/>
      <c r="BEV133" s="21"/>
      <c r="BEW133" s="185"/>
      <c r="BEX133" s="21"/>
      <c r="BEY133" s="19"/>
      <c r="BEZ133" s="20"/>
      <c r="BFA133" s="21"/>
      <c r="BFB133" s="185"/>
      <c r="BFC133" s="21"/>
      <c r="BFD133" s="136"/>
      <c r="BFE133" s="19"/>
      <c r="BFF133" s="20"/>
      <c r="BFG133" s="21"/>
      <c r="BFH133" s="185"/>
      <c r="BFI133" s="21"/>
      <c r="BFJ133" s="19"/>
      <c r="BFK133" s="20"/>
      <c r="BFL133" s="21"/>
      <c r="BFM133" s="185"/>
      <c r="BFN133" s="21"/>
      <c r="BFO133" s="136"/>
      <c r="BFP133" s="19"/>
      <c r="BFQ133" s="20"/>
      <c r="BFR133" s="21"/>
      <c r="BFS133" s="185"/>
      <c r="BFT133" s="21"/>
      <c r="BFU133" s="19"/>
      <c r="BFV133" s="20"/>
      <c r="BFW133" s="21"/>
      <c r="BFX133" s="185"/>
      <c r="BFY133" s="21"/>
      <c r="BFZ133" s="136"/>
      <c r="BGA133" s="19"/>
      <c r="BGB133" s="20"/>
      <c r="BGC133" s="21"/>
      <c r="BGD133" s="185"/>
      <c r="BGE133" s="21"/>
      <c r="BGF133" s="19"/>
      <c r="BGG133" s="20"/>
      <c r="BGH133" s="21"/>
      <c r="BGI133" s="185"/>
      <c r="BGJ133" s="21"/>
      <c r="BGK133" s="136"/>
      <c r="BGL133" s="19"/>
      <c r="BGM133" s="20"/>
      <c r="BGN133" s="21"/>
      <c r="BGO133" s="185"/>
      <c r="BGP133" s="21"/>
      <c r="BGQ133" s="19"/>
      <c r="BGR133" s="20"/>
      <c r="BGS133" s="21"/>
      <c r="BGT133" s="185"/>
      <c r="BGU133" s="21"/>
      <c r="BGV133" s="136"/>
      <c r="BGW133" s="19"/>
      <c r="BGX133" s="20"/>
      <c r="BGY133" s="21"/>
      <c r="BGZ133" s="185"/>
      <c r="BHA133" s="21"/>
      <c r="BHB133" s="19"/>
      <c r="BHC133" s="20"/>
      <c r="BHD133" s="21"/>
      <c r="BHE133" s="185"/>
      <c r="BHF133" s="21"/>
      <c r="BHG133" s="136"/>
      <c r="BHH133" s="19"/>
      <c r="BHI133" s="20"/>
      <c r="BHJ133" s="21"/>
      <c r="BHK133" s="185"/>
      <c r="BHL133" s="21"/>
      <c r="BHM133" s="19"/>
      <c r="BHN133" s="20"/>
      <c r="BHO133" s="21"/>
      <c r="BHP133" s="185"/>
      <c r="BHQ133" s="21"/>
      <c r="BHR133" s="136"/>
      <c r="BHS133" s="19"/>
      <c r="BHT133" s="20"/>
      <c r="BHU133" s="21"/>
      <c r="BHV133" s="185"/>
      <c r="BHW133" s="21"/>
      <c r="BHX133" s="19"/>
      <c r="BHY133" s="20"/>
      <c r="BHZ133" s="21"/>
      <c r="BIA133" s="185"/>
      <c r="BIB133" s="21"/>
      <c r="BIC133" s="136"/>
      <c r="BID133" s="19"/>
      <c r="BIE133" s="20"/>
      <c r="BIF133" s="21"/>
      <c r="BIG133" s="185"/>
      <c r="BIH133" s="21"/>
      <c r="BII133" s="19"/>
      <c r="BIJ133" s="20"/>
      <c r="BIK133" s="21"/>
      <c r="BIL133" s="185"/>
      <c r="BIM133" s="21"/>
      <c r="BIN133" s="136"/>
      <c r="BIO133" s="19"/>
      <c r="BIP133" s="20"/>
      <c r="BIQ133" s="21"/>
      <c r="BIR133" s="185"/>
      <c r="BIS133" s="21"/>
      <c r="BIT133" s="19"/>
      <c r="BIU133" s="20"/>
      <c r="BIV133" s="21"/>
      <c r="BIW133" s="185"/>
      <c r="BIX133" s="21"/>
      <c r="BIY133" s="136"/>
      <c r="BIZ133" s="19"/>
      <c r="BJA133" s="20"/>
      <c r="BJB133" s="21"/>
      <c r="BJC133" s="185"/>
      <c r="BJD133" s="21"/>
      <c r="BJE133" s="19"/>
      <c r="BJF133" s="20"/>
      <c r="BJG133" s="21"/>
      <c r="BJH133" s="185"/>
      <c r="BJI133" s="21"/>
      <c r="BJJ133" s="136"/>
      <c r="BJK133" s="19"/>
      <c r="BJL133" s="20"/>
      <c r="BJM133" s="21"/>
      <c r="BJN133" s="185"/>
      <c r="BJO133" s="21"/>
      <c r="BJP133" s="19"/>
      <c r="BJQ133" s="20"/>
      <c r="BJR133" s="21"/>
      <c r="BJS133" s="185"/>
      <c r="BJT133" s="21"/>
      <c r="BJU133" s="136"/>
      <c r="BJV133" s="19"/>
      <c r="BJW133" s="20"/>
      <c r="BJX133" s="21"/>
      <c r="BJY133" s="185"/>
      <c r="BJZ133" s="21"/>
      <c r="BKA133" s="19"/>
      <c r="BKB133" s="20"/>
      <c r="BKC133" s="21"/>
      <c r="BKD133" s="185"/>
      <c r="BKE133" s="21"/>
      <c r="BKF133" s="136"/>
      <c r="BKG133" s="19"/>
      <c r="BKH133" s="20"/>
      <c r="BKI133" s="21"/>
      <c r="BKJ133" s="185"/>
      <c r="BKK133" s="21"/>
      <c r="BKL133" s="19"/>
      <c r="BKM133" s="20"/>
      <c r="BKN133" s="21"/>
      <c r="BKO133" s="185"/>
      <c r="BKP133" s="21"/>
      <c r="BKQ133" s="136"/>
      <c r="BKR133" s="19"/>
      <c r="BKS133" s="20"/>
      <c r="BKT133" s="21"/>
      <c r="BKU133" s="185"/>
      <c r="BKV133" s="21"/>
      <c r="BKW133" s="19"/>
      <c r="BKX133" s="20"/>
      <c r="BKY133" s="21"/>
      <c r="BKZ133" s="185"/>
      <c r="BLA133" s="21"/>
      <c r="BLB133" s="136"/>
      <c r="BLC133" s="19"/>
      <c r="BLD133" s="20"/>
      <c r="BLE133" s="21"/>
      <c r="BLF133" s="185"/>
      <c r="BLG133" s="21"/>
      <c r="BLH133" s="19"/>
      <c r="BLI133" s="20"/>
      <c r="BLJ133" s="21"/>
      <c r="BLK133" s="185"/>
      <c r="BLL133" s="21"/>
      <c r="BLM133" s="136"/>
      <c r="BLN133" s="19"/>
      <c r="BLO133" s="20"/>
      <c r="BLP133" s="21"/>
      <c r="BLQ133" s="185"/>
      <c r="BLR133" s="21"/>
      <c r="BLS133" s="19"/>
      <c r="BLT133" s="20"/>
      <c r="BLU133" s="21"/>
      <c r="BLV133" s="185"/>
      <c r="BLW133" s="21"/>
      <c r="BLX133" s="136"/>
      <c r="BLY133" s="19"/>
      <c r="BLZ133" s="20"/>
      <c r="BMA133" s="21"/>
      <c r="BMB133" s="185"/>
      <c r="BMC133" s="21"/>
      <c r="BMD133" s="19"/>
      <c r="BME133" s="20"/>
      <c r="BMF133" s="21"/>
      <c r="BMG133" s="185"/>
      <c r="BMH133" s="21"/>
      <c r="BMI133" s="136"/>
      <c r="BMJ133" s="19"/>
      <c r="BMK133" s="20"/>
      <c r="BML133" s="21"/>
      <c r="BMM133" s="185"/>
      <c r="BMN133" s="21"/>
      <c r="BMO133" s="19"/>
      <c r="BMP133" s="20"/>
      <c r="BMQ133" s="21"/>
      <c r="BMR133" s="185"/>
      <c r="BMS133" s="21"/>
      <c r="BMT133" s="136"/>
      <c r="BMU133" s="19"/>
      <c r="BMV133" s="20"/>
      <c r="BMW133" s="21"/>
      <c r="BMX133" s="185"/>
      <c r="BMY133" s="21"/>
      <c r="BMZ133" s="19"/>
      <c r="BNA133" s="20"/>
      <c r="BNB133" s="21"/>
      <c r="BNC133" s="185"/>
      <c r="BND133" s="21"/>
      <c r="BNE133" s="136"/>
      <c r="BNF133" s="19"/>
      <c r="BNG133" s="20"/>
      <c r="BNH133" s="21"/>
      <c r="BNI133" s="185"/>
      <c r="BNJ133" s="21"/>
      <c r="BNK133" s="19"/>
      <c r="BNL133" s="20"/>
      <c r="BNM133" s="21"/>
      <c r="BNN133" s="185"/>
      <c r="BNO133" s="21"/>
      <c r="BNP133" s="136"/>
      <c r="BNQ133" s="19"/>
      <c r="BNR133" s="20"/>
      <c r="BNS133" s="21"/>
      <c r="BNT133" s="185"/>
      <c r="BNU133" s="21"/>
      <c r="BNV133" s="19"/>
      <c r="BNW133" s="20"/>
      <c r="BNX133" s="21"/>
      <c r="BNY133" s="185"/>
      <c r="BNZ133" s="21"/>
      <c r="BOA133" s="136"/>
      <c r="BOB133" s="19"/>
      <c r="BOC133" s="20"/>
      <c r="BOD133" s="21"/>
      <c r="BOE133" s="185"/>
      <c r="BOF133" s="21"/>
      <c r="BOG133" s="19"/>
      <c r="BOH133" s="20"/>
      <c r="BOI133" s="21"/>
      <c r="BOJ133" s="185"/>
      <c r="BOK133" s="21"/>
      <c r="BOL133" s="136"/>
      <c r="BOM133" s="19"/>
      <c r="BON133" s="20"/>
      <c r="BOO133" s="21"/>
      <c r="BOP133" s="185"/>
      <c r="BOQ133" s="21"/>
      <c r="BOR133" s="19"/>
      <c r="BOS133" s="20"/>
      <c r="BOT133" s="21"/>
      <c r="BOU133" s="185"/>
      <c r="BOV133" s="21"/>
      <c r="BOW133" s="136"/>
      <c r="BOX133" s="19"/>
      <c r="BOY133" s="20"/>
      <c r="BOZ133" s="21"/>
      <c r="BPA133" s="185"/>
      <c r="BPB133" s="21"/>
      <c r="BPC133" s="19"/>
      <c r="BPD133" s="20"/>
      <c r="BPE133" s="21"/>
      <c r="BPF133" s="185"/>
      <c r="BPG133" s="21"/>
      <c r="BPH133" s="136"/>
      <c r="BPI133" s="19"/>
      <c r="BPJ133" s="20"/>
      <c r="BPK133" s="21"/>
      <c r="BPL133" s="185"/>
      <c r="BPM133" s="21"/>
      <c r="BPN133" s="19"/>
      <c r="BPO133" s="20"/>
      <c r="BPP133" s="21"/>
      <c r="BPQ133" s="185"/>
      <c r="BPR133" s="21"/>
      <c r="BPS133" s="136"/>
      <c r="BPT133" s="19"/>
      <c r="BPU133" s="20"/>
      <c r="BPV133" s="21"/>
      <c r="BPW133" s="185"/>
      <c r="BPX133" s="21"/>
      <c r="BPY133" s="19"/>
      <c r="BPZ133" s="20"/>
      <c r="BQA133" s="21"/>
      <c r="BQB133" s="185"/>
      <c r="BQC133" s="21"/>
      <c r="BQD133" s="136"/>
      <c r="BQE133" s="19"/>
      <c r="BQF133" s="20"/>
      <c r="BQG133" s="21"/>
      <c r="BQH133" s="185"/>
      <c r="BQI133" s="21"/>
      <c r="BQJ133" s="19"/>
      <c r="BQK133" s="20"/>
      <c r="BQL133" s="21"/>
      <c r="BQM133" s="185"/>
      <c r="BQN133" s="21"/>
      <c r="BQO133" s="136"/>
      <c r="BQP133" s="19"/>
      <c r="BQQ133" s="20"/>
      <c r="BQR133" s="21"/>
      <c r="BQS133" s="185"/>
      <c r="BQT133" s="21"/>
      <c r="BQU133" s="19"/>
      <c r="BQV133" s="20"/>
      <c r="BQW133" s="21"/>
      <c r="BQX133" s="185"/>
      <c r="BQY133" s="21"/>
      <c r="BQZ133" s="136"/>
      <c r="BRA133" s="19"/>
      <c r="BRB133" s="20"/>
      <c r="BRC133" s="21"/>
      <c r="BRD133" s="185"/>
      <c r="BRE133" s="21"/>
      <c r="BRF133" s="19"/>
      <c r="BRG133" s="20"/>
      <c r="BRH133" s="21"/>
      <c r="BRI133" s="185"/>
      <c r="BRJ133" s="21"/>
      <c r="BRK133" s="136"/>
      <c r="BRL133" s="19"/>
      <c r="BRM133" s="20"/>
      <c r="BRN133" s="21"/>
      <c r="BRO133" s="185"/>
      <c r="BRP133" s="21"/>
      <c r="BRQ133" s="19"/>
      <c r="BRR133" s="20"/>
      <c r="BRS133" s="21"/>
      <c r="BRT133" s="185"/>
      <c r="BRU133" s="21"/>
      <c r="BRV133" s="136"/>
      <c r="BRW133" s="19"/>
      <c r="BRX133" s="20"/>
      <c r="BRY133" s="21"/>
      <c r="BRZ133" s="185"/>
      <c r="BSA133" s="21"/>
      <c r="BSB133" s="19"/>
      <c r="BSC133" s="20"/>
      <c r="BSD133" s="21"/>
      <c r="BSE133" s="185"/>
      <c r="BSF133" s="21"/>
      <c r="BSG133" s="136"/>
      <c r="BSH133" s="19"/>
      <c r="BSI133" s="20"/>
      <c r="BSJ133" s="21"/>
      <c r="BSK133" s="185"/>
      <c r="BSL133" s="21"/>
      <c r="BSM133" s="19"/>
      <c r="BSN133" s="20"/>
      <c r="BSO133" s="21"/>
      <c r="BSP133" s="185"/>
      <c r="BSQ133" s="21"/>
      <c r="BSR133" s="136"/>
      <c r="BSS133" s="19"/>
      <c r="BST133" s="20"/>
      <c r="BSU133" s="21"/>
      <c r="BSV133" s="185"/>
      <c r="BSW133" s="21"/>
      <c r="BSX133" s="19"/>
      <c r="BSY133" s="20"/>
      <c r="BSZ133" s="21"/>
      <c r="BTA133" s="185"/>
      <c r="BTB133" s="21"/>
      <c r="BTC133" s="136"/>
      <c r="BTD133" s="19"/>
      <c r="BTE133" s="20"/>
      <c r="BTF133" s="21"/>
      <c r="BTG133" s="185"/>
      <c r="BTH133" s="21"/>
      <c r="BTI133" s="19"/>
      <c r="BTJ133" s="20"/>
      <c r="BTK133" s="21"/>
      <c r="BTL133" s="185"/>
      <c r="BTM133" s="21"/>
      <c r="BTN133" s="136"/>
      <c r="BTO133" s="19"/>
      <c r="BTP133" s="20"/>
      <c r="BTQ133" s="21"/>
      <c r="BTR133" s="185"/>
      <c r="BTS133" s="21"/>
      <c r="BTT133" s="19"/>
      <c r="BTU133" s="20"/>
      <c r="BTV133" s="21"/>
      <c r="BTW133" s="185"/>
      <c r="BTX133" s="21"/>
      <c r="BTY133" s="136"/>
      <c r="BTZ133" s="19"/>
      <c r="BUA133" s="20"/>
      <c r="BUB133" s="21"/>
      <c r="BUC133" s="185"/>
      <c r="BUD133" s="21"/>
      <c r="BUE133" s="19"/>
      <c r="BUF133" s="20"/>
      <c r="BUG133" s="21"/>
      <c r="BUH133" s="185"/>
      <c r="BUI133" s="21"/>
      <c r="BUJ133" s="136"/>
      <c r="BUK133" s="19"/>
      <c r="BUL133" s="20"/>
      <c r="BUM133" s="21"/>
      <c r="BUN133" s="185"/>
      <c r="BUO133" s="21"/>
      <c r="BUP133" s="19"/>
      <c r="BUQ133" s="20"/>
      <c r="BUR133" s="21"/>
      <c r="BUS133" s="185"/>
      <c r="BUT133" s="21"/>
      <c r="BUU133" s="136"/>
      <c r="BUV133" s="19"/>
      <c r="BUW133" s="20"/>
      <c r="BUX133" s="21"/>
      <c r="BUY133" s="185"/>
      <c r="BUZ133" s="21"/>
      <c r="BVA133" s="19"/>
      <c r="BVB133" s="20"/>
      <c r="BVC133" s="21"/>
      <c r="BVD133" s="185"/>
      <c r="BVE133" s="21"/>
      <c r="BVF133" s="136"/>
      <c r="BVG133" s="19"/>
      <c r="BVH133" s="20"/>
      <c r="BVI133" s="21"/>
      <c r="BVJ133" s="185"/>
      <c r="BVK133" s="21"/>
      <c r="BVL133" s="19"/>
      <c r="BVM133" s="20"/>
      <c r="BVN133" s="21"/>
      <c r="BVO133" s="185"/>
      <c r="BVP133" s="21"/>
      <c r="BVQ133" s="136"/>
      <c r="BVR133" s="19"/>
      <c r="BVS133" s="20"/>
      <c r="BVT133" s="21"/>
      <c r="BVU133" s="185"/>
      <c r="BVV133" s="21"/>
      <c r="BVW133" s="19"/>
      <c r="BVX133" s="20"/>
      <c r="BVY133" s="21"/>
      <c r="BVZ133" s="185"/>
      <c r="BWA133" s="21"/>
      <c r="BWB133" s="136"/>
      <c r="BWC133" s="19"/>
      <c r="BWD133" s="20"/>
      <c r="BWE133" s="21"/>
      <c r="BWF133" s="185"/>
      <c r="BWG133" s="21"/>
      <c r="BWH133" s="19"/>
      <c r="BWI133" s="20"/>
      <c r="BWJ133" s="21"/>
      <c r="BWK133" s="185"/>
      <c r="BWL133" s="21"/>
      <c r="BWM133" s="136"/>
      <c r="BWN133" s="19"/>
      <c r="BWO133" s="20"/>
      <c r="BWP133" s="21"/>
      <c r="BWQ133" s="185"/>
      <c r="BWR133" s="21"/>
      <c r="BWS133" s="19"/>
      <c r="BWT133" s="20"/>
      <c r="BWU133" s="21"/>
      <c r="BWV133" s="185"/>
      <c r="BWW133" s="21"/>
      <c r="BWX133" s="136"/>
      <c r="BWY133" s="19"/>
      <c r="BWZ133" s="20"/>
      <c r="BXA133" s="21"/>
      <c r="BXB133" s="185"/>
      <c r="BXC133" s="21"/>
      <c r="BXD133" s="19"/>
      <c r="BXE133" s="20"/>
      <c r="BXF133" s="21"/>
      <c r="BXG133" s="185"/>
      <c r="BXH133" s="21"/>
      <c r="BXI133" s="136"/>
      <c r="BXJ133" s="19"/>
      <c r="BXK133" s="20"/>
      <c r="BXL133" s="21"/>
      <c r="BXM133" s="185"/>
      <c r="BXN133" s="21"/>
      <c r="BXO133" s="19"/>
      <c r="BXP133" s="20"/>
      <c r="BXQ133" s="21"/>
      <c r="BXR133" s="185"/>
      <c r="BXS133" s="21"/>
      <c r="BXT133" s="136"/>
      <c r="BXU133" s="19"/>
      <c r="BXV133" s="20"/>
      <c r="BXW133" s="21"/>
      <c r="BXX133" s="185"/>
      <c r="BXY133" s="21"/>
      <c r="BXZ133" s="19"/>
      <c r="BYA133" s="20"/>
      <c r="BYB133" s="21"/>
      <c r="BYC133" s="185"/>
      <c r="BYD133" s="21"/>
      <c r="BYE133" s="136"/>
      <c r="BYF133" s="19"/>
      <c r="BYG133" s="20"/>
      <c r="BYH133" s="21"/>
      <c r="BYI133" s="185"/>
      <c r="BYJ133" s="21"/>
      <c r="BYK133" s="19"/>
      <c r="BYL133" s="20"/>
      <c r="BYM133" s="21"/>
      <c r="BYN133" s="185"/>
      <c r="BYO133" s="21"/>
      <c r="BYP133" s="136"/>
      <c r="BYQ133" s="19"/>
      <c r="BYR133" s="20"/>
      <c r="BYS133" s="21"/>
      <c r="BYT133" s="185"/>
      <c r="BYU133" s="21"/>
      <c r="BYV133" s="19"/>
      <c r="BYW133" s="20"/>
      <c r="BYX133" s="21"/>
      <c r="BYY133" s="185"/>
      <c r="BYZ133" s="21"/>
      <c r="BZA133" s="136"/>
      <c r="BZB133" s="19"/>
      <c r="BZC133" s="20"/>
      <c r="BZD133" s="21"/>
      <c r="BZE133" s="185"/>
      <c r="BZF133" s="21"/>
      <c r="BZG133" s="19"/>
      <c r="BZH133" s="20"/>
      <c r="BZI133" s="21"/>
      <c r="BZJ133" s="185"/>
      <c r="BZK133" s="21"/>
      <c r="BZL133" s="136"/>
      <c r="BZM133" s="19"/>
      <c r="BZN133" s="20"/>
      <c r="BZO133" s="21"/>
      <c r="BZP133" s="185"/>
      <c r="BZQ133" s="21"/>
      <c r="BZR133" s="19"/>
      <c r="BZS133" s="20"/>
      <c r="BZT133" s="21"/>
      <c r="BZU133" s="185"/>
      <c r="BZV133" s="21"/>
      <c r="BZW133" s="136"/>
      <c r="BZX133" s="19"/>
      <c r="BZY133" s="20"/>
      <c r="BZZ133" s="21"/>
      <c r="CAA133" s="185"/>
      <c r="CAB133" s="21"/>
      <c r="CAC133" s="19"/>
      <c r="CAD133" s="20"/>
      <c r="CAE133" s="21"/>
      <c r="CAF133" s="185"/>
      <c r="CAG133" s="21"/>
      <c r="CAH133" s="136"/>
      <c r="CAI133" s="19"/>
      <c r="CAJ133" s="20"/>
      <c r="CAK133" s="21"/>
      <c r="CAL133" s="185"/>
      <c r="CAM133" s="21"/>
      <c r="CAN133" s="19"/>
      <c r="CAO133" s="20"/>
      <c r="CAP133" s="21"/>
      <c r="CAQ133" s="185"/>
      <c r="CAR133" s="21"/>
      <c r="CAS133" s="136"/>
      <c r="CAT133" s="19"/>
      <c r="CAU133" s="20"/>
      <c r="CAV133" s="21"/>
      <c r="CAW133" s="185"/>
      <c r="CAX133" s="21"/>
      <c r="CAY133" s="19"/>
      <c r="CAZ133" s="20"/>
      <c r="CBA133" s="21"/>
      <c r="CBB133" s="185"/>
      <c r="CBC133" s="21"/>
      <c r="CBD133" s="136"/>
      <c r="CBE133" s="19"/>
      <c r="CBF133" s="20"/>
      <c r="CBG133" s="21"/>
      <c r="CBH133" s="185"/>
      <c r="CBI133" s="21"/>
      <c r="CBJ133" s="19"/>
      <c r="CBK133" s="20"/>
      <c r="CBL133" s="21"/>
      <c r="CBM133" s="185"/>
      <c r="CBN133" s="21"/>
      <c r="CBO133" s="136"/>
      <c r="CBP133" s="19"/>
      <c r="CBQ133" s="20"/>
      <c r="CBR133" s="21"/>
      <c r="CBS133" s="185"/>
      <c r="CBT133" s="21"/>
      <c r="CBU133" s="19"/>
      <c r="CBV133" s="20"/>
      <c r="CBW133" s="21"/>
      <c r="CBX133" s="185"/>
      <c r="CBY133" s="21"/>
      <c r="CBZ133" s="136"/>
      <c r="CCA133" s="19"/>
      <c r="CCB133" s="20"/>
      <c r="CCC133" s="21"/>
      <c r="CCD133" s="185"/>
      <c r="CCE133" s="21"/>
      <c r="CCF133" s="19"/>
      <c r="CCG133" s="20"/>
      <c r="CCH133" s="21"/>
      <c r="CCI133" s="185"/>
      <c r="CCJ133" s="21"/>
      <c r="CCK133" s="136"/>
      <c r="CCL133" s="19"/>
      <c r="CCM133" s="20"/>
      <c r="CCN133" s="21"/>
      <c r="CCO133" s="185"/>
      <c r="CCP133" s="21"/>
      <c r="CCQ133" s="19"/>
      <c r="CCR133" s="20"/>
      <c r="CCS133" s="21"/>
      <c r="CCT133" s="185"/>
      <c r="CCU133" s="21"/>
      <c r="CCV133" s="136"/>
      <c r="CCW133" s="19"/>
      <c r="CCX133" s="20"/>
      <c r="CCY133" s="21"/>
      <c r="CCZ133" s="185"/>
      <c r="CDA133" s="21"/>
      <c r="CDB133" s="19"/>
      <c r="CDC133" s="20"/>
      <c r="CDD133" s="21"/>
      <c r="CDE133" s="185"/>
      <c r="CDF133" s="21"/>
      <c r="CDG133" s="136"/>
      <c r="CDH133" s="19"/>
      <c r="CDI133" s="20"/>
      <c r="CDJ133" s="21"/>
      <c r="CDK133" s="185"/>
      <c r="CDL133" s="21"/>
      <c r="CDM133" s="19"/>
      <c r="CDN133" s="20"/>
      <c r="CDO133" s="21"/>
      <c r="CDP133" s="185"/>
      <c r="CDQ133" s="21"/>
      <c r="CDR133" s="136"/>
      <c r="CDS133" s="19"/>
      <c r="CDT133" s="20"/>
      <c r="CDU133" s="21"/>
      <c r="CDV133" s="185"/>
      <c r="CDW133" s="21"/>
      <c r="CDX133" s="19"/>
      <c r="CDY133" s="20"/>
      <c r="CDZ133" s="21"/>
      <c r="CEA133" s="185"/>
      <c r="CEB133" s="21"/>
      <c r="CEC133" s="136"/>
      <c r="CED133" s="19"/>
      <c r="CEE133" s="20"/>
      <c r="CEF133" s="21"/>
      <c r="CEG133" s="185"/>
      <c r="CEH133" s="21"/>
      <c r="CEI133" s="19"/>
      <c r="CEJ133" s="20"/>
      <c r="CEK133" s="21"/>
      <c r="CEL133" s="185"/>
      <c r="CEM133" s="21"/>
      <c r="CEN133" s="136"/>
      <c r="CEO133" s="19"/>
      <c r="CEP133" s="20"/>
      <c r="CEQ133" s="21"/>
      <c r="CER133" s="185"/>
      <c r="CES133" s="21"/>
      <c r="CET133" s="19"/>
      <c r="CEU133" s="20"/>
      <c r="CEV133" s="21"/>
      <c r="CEW133" s="185"/>
      <c r="CEX133" s="21"/>
      <c r="CEY133" s="136"/>
      <c r="CEZ133" s="19"/>
      <c r="CFA133" s="20"/>
      <c r="CFB133" s="21"/>
      <c r="CFC133" s="185"/>
      <c r="CFD133" s="21"/>
      <c r="CFE133" s="19"/>
      <c r="CFF133" s="20"/>
      <c r="CFG133" s="21"/>
      <c r="CFH133" s="185"/>
      <c r="CFI133" s="21"/>
      <c r="CFJ133" s="136"/>
      <c r="CFK133" s="19"/>
      <c r="CFL133" s="20"/>
      <c r="CFM133" s="21"/>
      <c r="CFN133" s="185"/>
      <c r="CFO133" s="21"/>
      <c r="CFP133" s="19"/>
      <c r="CFQ133" s="20"/>
      <c r="CFR133" s="21"/>
      <c r="CFS133" s="185"/>
      <c r="CFT133" s="21"/>
      <c r="CFU133" s="136"/>
      <c r="CFV133" s="19"/>
      <c r="CFW133" s="20"/>
      <c r="CFX133" s="21"/>
      <c r="CFY133" s="185"/>
      <c r="CFZ133" s="21"/>
      <c r="CGA133" s="19"/>
      <c r="CGB133" s="20"/>
      <c r="CGC133" s="21"/>
      <c r="CGD133" s="185"/>
      <c r="CGE133" s="21"/>
      <c r="CGF133" s="136"/>
      <c r="CGG133" s="19"/>
      <c r="CGH133" s="20"/>
      <c r="CGI133" s="21"/>
      <c r="CGJ133" s="185"/>
      <c r="CGK133" s="21"/>
      <c r="CGL133" s="19"/>
      <c r="CGM133" s="20"/>
      <c r="CGN133" s="21"/>
      <c r="CGO133" s="185"/>
      <c r="CGP133" s="21"/>
      <c r="CGQ133" s="136"/>
      <c r="CGR133" s="19"/>
      <c r="CGS133" s="20"/>
      <c r="CGT133" s="21"/>
      <c r="CGU133" s="185"/>
      <c r="CGV133" s="21"/>
      <c r="CGW133" s="19"/>
      <c r="CGX133" s="20"/>
      <c r="CGY133" s="21"/>
      <c r="CGZ133" s="185"/>
      <c r="CHA133" s="21"/>
      <c r="CHB133" s="136"/>
      <c r="CHC133" s="19"/>
      <c r="CHD133" s="20"/>
      <c r="CHE133" s="21"/>
      <c r="CHF133" s="185"/>
      <c r="CHG133" s="21"/>
      <c r="CHH133" s="19"/>
      <c r="CHI133" s="20"/>
      <c r="CHJ133" s="21"/>
      <c r="CHK133" s="185"/>
      <c r="CHL133" s="21"/>
      <c r="CHM133" s="136"/>
      <c r="CHN133" s="19"/>
      <c r="CHO133" s="20"/>
      <c r="CHP133" s="21"/>
      <c r="CHQ133" s="185"/>
      <c r="CHR133" s="21"/>
      <c r="CHS133" s="19"/>
      <c r="CHT133" s="20"/>
      <c r="CHU133" s="21"/>
      <c r="CHV133" s="185"/>
      <c r="CHW133" s="21"/>
      <c r="CHX133" s="136"/>
      <c r="CHY133" s="19"/>
      <c r="CHZ133" s="20"/>
      <c r="CIA133" s="21"/>
      <c r="CIB133" s="185"/>
      <c r="CIC133" s="21"/>
      <c r="CID133" s="19"/>
      <c r="CIE133" s="20"/>
      <c r="CIF133" s="21"/>
      <c r="CIG133" s="185"/>
      <c r="CIH133" s="21"/>
      <c r="CII133" s="136"/>
      <c r="CIJ133" s="19"/>
      <c r="CIK133" s="20"/>
      <c r="CIL133" s="21"/>
      <c r="CIM133" s="185"/>
      <c r="CIN133" s="21"/>
      <c r="CIO133" s="19"/>
      <c r="CIP133" s="20"/>
      <c r="CIQ133" s="21"/>
      <c r="CIR133" s="185"/>
      <c r="CIS133" s="21"/>
      <c r="CIT133" s="136"/>
      <c r="CIU133" s="19"/>
      <c r="CIV133" s="20"/>
      <c r="CIW133" s="21"/>
      <c r="CIX133" s="185"/>
      <c r="CIY133" s="21"/>
      <c r="CIZ133" s="19"/>
      <c r="CJA133" s="20"/>
      <c r="CJB133" s="21"/>
      <c r="CJC133" s="185"/>
      <c r="CJD133" s="21"/>
      <c r="CJE133" s="136"/>
      <c r="CJF133" s="19"/>
      <c r="CJG133" s="20"/>
      <c r="CJH133" s="21"/>
      <c r="CJI133" s="185"/>
      <c r="CJJ133" s="21"/>
      <c r="CJK133" s="19"/>
      <c r="CJL133" s="20"/>
      <c r="CJM133" s="21"/>
      <c r="CJN133" s="185"/>
      <c r="CJO133" s="21"/>
      <c r="CJP133" s="136"/>
      <c r="CJQ133" s="19"/>
      <c r="CJR133" s="20"/>
      <c r="CJS133" s="21"/>
      <c r="CJT133" s="185"/>
      <c r="CJU133" s="21"/>
      <c r="CJV133" s="19"/>
      <c r="CJW133" s="20"/>
      <c r="CJX133" s="21"/>
      <c r="CJY133" s="185"/>
      <c r="CJZ133" s="21"/>
      <c r="CKA133" s="136"/>
      <c r="CKB133" s="19"/>
      <c r="CKC133" s="20"/>
      <c r="CKD133" s="21"/>
      <c r="CKE133" s="185"/>
      <c r="CKF133" s="21"/>
      <c r="CKG133" s="19"/>
      <c r="CKH133" s="20"/>
      <c r="CKI133" s="21"/>
      <c r="CKJ133" s="185"/>
      <c r="CKK133" s="21"/>
      <c r="CKL133" s="136"/>
      <c r="CKM133" s="19"/>
      <c r="CKN133" s="20"/>
      <c r="CKO133" s="21"/>
      <c r="CKP133" s="185"/>
      <c r="CKQ133" s="21"/>
      <c r="CKR133" s="19"/>
      <c r="CKS133" s="20"/>
      <c r="CKT133" s="21"/>
      <c r="CKU133" s="185"/>
      <c r="CKV133" s="21"/>
      <c r="CKW133" s="136"/>
      <c r="CKX133" s="19"/>
      <c r="CKY133" s="20"/>
      <c r="CKZ133" s="21"/>
      <c r="CLA133" s="185"/>
      <c r="CLB133" s="21"/>
      <c r="CLC133" s="19"/>
      <c r="CLD133" s="20"/>
      <c r="CLE133" s="21"/>
      <c r="CLF133" s="185"/>
      <c r="CLG133" s="21"/>
      <c r="CLH133" s="136"/>
      <c r="CLI133" s="19"/>
      <c r="CLJ133" s="20"/>
      <c r="CLK133" s="21"/>
      <c r="CLL133" s="185"/>
      <c r="CLM133" s="21"/>
      <c r="CLN133" s="19"/>
      <c r="CLO133" s="20"/>
      <c r="CLP133" s="21"/>
      <c r="CLQ133" s="185"/>
      <c r="CLR133" s="21"/>
      <c r="CLS133" s="136"/>
      <c r="CLT133" s="19"/>
      <c r="CLU133" s="20"/>
      <c r="CLV133" s="21"/>
      <c r="CLW133" s="185"/>
      <c r="CLX133" s="21"/>
      <c r="CLY133" s="19"/>
      <c r="CLZ133" s="20"/>
      <c r="CMA133" s="21"/>
      <c r="CMB133" s="185"/>
      <c r="CMC133" s="21"/>
      <c r="CMD133" s="136"/>
      <c r="CME133" s="19"/>
      <c r="CMF133" s="20"/>
      <c r="CMG133" s="21"/>
      <c r="CMH133" s="185"/>
      <c r="CMI133" s="21"/>
      <c r="CMJ133" s="19"/>
      <c r="CMK133" s="20"/>
      <c r="CML133" s="21"/>
      <c r="CMM133" s="185"/>
      <c r="CMN133" s="21"/>
      <c r="CMO133" s="136"/>
      <c r="CMP133" s="19"/>
      <c r="CMQ133" s="20"/>
      <c r="CMR133" s="21"/>
      <c r="CMS133" s="185"/>
      <c r="CMT133" s="21"/>
      <c r="CMU133" s="19"/>
      <c r="CMV133" s="20"/>
      <c r="CMW133" s="21"/>
      <c r="CMX133" s="185"/>
      <c r="CMY133" s="21"/>
      <c r="CMZ133" s="136"/>
      <c r="CNA133" s="19"/>
      <c r="CNB133" s="20"/>
      <c r="CNC133" s="21"/>
      <c r="CND133" s="185"/>
      <c r="CNE133" s="21"/>
      <c r="CNF133" s="19"/>
      <c r="CNG133" s="20"/>
      <c r="CNH133" s="21"/>
      <c r="CNI133" s="185"/>
      <c r="CNJ133" s="21"/>
      <c r="CNK133" s="136"/>
      <c r="CNL133" s="19"/>
      <c r="CNM133" s="20"/>
      <c r="CNN133" s="21"/>
      <c r="CNO133" s="185"/>
      <c r="CNP133" s="21"/>
      <c r="CNQ133" s="19"/>
      <c r="CNR133" s="20"/>
      <c r="CNS133" s="21"/>
      <c r="CNT133" s="185"/>
      <c r="CNU133" s="21"/>
      <c r="CNV133" s="136"/>
      <c r="CNW133" s="19"/>
      <c r="CNX133" s="20"/>
      <c r="CNY133" s="21"/>
      <c r="CNZ133" s="185"/>
      <c r="COA133" s="21"/>
      <c r="COB133" s="19"/>
      <c r="COC133" s="20"/>
      <c r="COD133" s="21"/>
      <c r="COE133" s="185"/>
      <c r="COF133" s="21"/>
      <c r="COG133" s="136"/>
      <c r="COH133" s="19"/>
      <c r="COI133" s="20"/>
      <c r="COJ133" s="21"/>
      <c r="COK133" s="185"/>
      <c r="COL133" s="21"/>
      <c r="COM133" s="19"/>
      <c r="CON133" s="20"/>
      <c r="COO133" s="21"/>
      <c r="COP133" s="185"/>
      <c r="COQ133" s="21"/>
      <c r="COR133" s="136"/>
      <c r="COS133" s="19"/>
      <c r="COT133" s="20"/>
      <c r="COU133" s="21"/>
      <c r="COV133" s="185"/>
      <c r="COW133" s="21"/>
      <c r="COX133" s="19"/>
      <c r="COY133" s="20"/>
      <c r="COZ133" s="21"/>
      <c r="CPA133" s="185"/>
      <c r="CPB133" s="21"/>
      <c r="CPC133" s="136"/>
      <c r="CPD133" s="19"/>
      <c r="CPE133" s="20"/>
      <c r="CPF133" s="21"/>
      <c r="CPG133" s="185"/>
      <c r="CPH133" s="21"/>
      <c r="CPI133" s="19"/>
      <c r="CPJ133" s="20"/>
      <c r="CPK133" s="21"/>
      <c r="CPL133" s="185"/>
      <c r="CPM133" s="21"/>
      <c r="CPN133" s="136"/>
      <c r="CPO133" s="19"/>
      <c r="CPP133" s="20"/>
      <c r="CPQ133" s="21"/>
      <c r="CPR133" s="185"/>
      <c r="CPS133" s="21"/>
      <c r="CPT133" s="19"/>
      <c r="CPU133" s="20"/>
      <c r="CPV133" s="21"/>
      <c r="CPW133" s="185"/>
      <c r="CPX133" s="21"/>
      <c r="CPY133" s="136"/>
      <c r="CPZ133" s="19"/>
      <c r="CQA133" s="20"/>
      <c r="CQB133" s="21"/>
      <c r="CQC133" s="185"/>
      <c r="CQD133" s="21"/>
      <c r="CQE133" s="19"/>
      <c r="CQF133" s="20"/>
      <c r="CQG133" s="21"/>
      <c r="CQH133" s="185"/>
      <c r="CQI133" s="21"/>
      <c r="CQJ133" s="136"/>
      <c r="CQK133" s="19"/>
      <c r="CQL133" s="20"/>
      <c r="CQM133" s="21"/>
      <c r="CQN133" s="185"/>
      <c r="CQO133" s="21"/>
      <c r="CQP133" s="19"/>
      <c r="CQQ133" s="20"/>
      <c r="CQR133" s="21"/>
      <c r="CQS133" s="185"/>
      <c r="CQT133" s="21"/>
      <c r="CQU133" s="136"/>
      <c r="CQV133" s="19"/>
      <c r="CQW133" s="20"/>
      <c r="CQX133" s="21"/>
      <c r="CQY133" s="185"/>
      <c r="CQZ133" s="21"/>
      <c r="CRA133" s="19"/>
      <c r="CRB133" s="20"/>
      <c r="CRC133" s="21"/>
      <c r="CRD133" s="185"/>
      <c r="CRE133" s="21"/>
      <c r="CRF133" s="136"/>
      <c r="CRG133" s="19"/>
      <c r="CRH133" s="20"/>
      <c r="CRI133" s="21"/>
      <c r="CRJ133" s="185"/>
      <c r="CRK133" s="21"/>
      <c r="CRL133" s="19"/>
      <c r="CRM133" s="20"/>
      <c r="CRN133" s="21"/>
      <c r="CRO133" s="185"/>
      <c r="CRP133" s="21"/>
      <c r="CRQ133" s="136"/>
      <c r="CRR133" s="19"/>
      <c r="CRS133" s="20"/>
      <c r="CRT133" s="21"/>
      <c r="CRU133" s="185"/>
      <c r="CRV133" s="21"/>
      <c r="CRW133" s="19"/>
      <c r="CRX133" s="20"/>
      <c r="CRY133" s="21"/>
      <c r="CRZ133" s="185"/>
      <c r="CSA133" s="21"/>
      <c r="CSB133" s="136"/>
      <c r="CSC133" s="19"/>
      <c r="CSD133" s="20"/>
      <c r="CSE133" s="21"/>
      <c r="CSF133" s="185"/>
      <c r="CSG133" s="21"/>
      <c r="CSH133" s="19"/>
      <c r="CSI133" s="20"/>
      <c r="CSJ133" s="21"/>
      <c r="CSK133" s="185"/>
      <c r="CSL133" s="21"/>
      <c r="CSM133" s="136"/>
      <c r="CSN133" s="19"/>
      <c r="CSO133" s="20"/>
      <c r="CSP133" s="21"/>
      <c r="CSQ133" s="185"/>
      <c r="CSR133" s="21"/>
      <c r="CSS133" s="19"/>
      <c r="CST133" s="20"/>
      <c r="CSU133" s="21"/>
      <c r="CSV133" s="185"/>
      <c r="CSW133" s="21"/>
      <c r="CSX133" s="136"/>
      <c r="CSY133" s="19"/>
      <c r="CSZ133" s="20"/>
      <c r="CTA133" s="21"/>
      <c r="CTB133" s="185"/>
      <c r="CTC133" s="21"/>
      <c r="CTD133" s="19"/>
      <c r="CTE133" s="20"/>
      <c r="CTF133" s="21"/>
      <c r="CTG133" s="185"/>
      <c r="CTH133" s="21"/>
      <c r="CTI133" s="136"/>
      <c r="CTJ133" s="19"/>
      <c r="CTK133" s="20"/>
      <c r="CTL133" s="21"/>
      <c r="CTM133" s="185"/>
      <c r="CTN133" s="21"/>
      <c r="CTO133" s="19"/>
      <c r="CTP133" s="20"/>
      <c r="CTQ133" s="21"/>
      <c r="CTR133" s="185"/>
      <c r="CTS133" s="21"/>
      <c r="CTT133" s="136"/>
      <c r="CTU133" s="19"/>
      <c r="CTV133" s="20"/>
      <c r="CTW133" s="21"/>
      <c r="CTX133" s="185"/>
      <c r="CTY133" s="21"/>
      <c r="CTZ133" s="19"/>
      <c r="CUA133" s="20"/>
      <c r="CUB133" s="21"/>
      <c r="CUC133" s="185"/>
      <c r="CUD133" s="21"/>
      <c r="CUE133" s="136"/>
      <c r="CUF133" s="19"/>
      <c r="CUG133" s="20"/>
      <c r="CUH133" s="21"/>
      <c r="CUI133" s="185"/>
      <c r="CUJ133" s="21"/>
      <c r="CUK133" s="19"/>
      <c r="CUL133" s="20"/>
      <c r="CUM133" s="21"/>
      <c r="CUN133" s="185"/>
      <c r="CUO133" s="21"/>
      <c r="CUP133" s="136"/>
      <c r="CUQ133" s="19"/>
      <c r="CUR133" s="20"/>
      <c r="CUS133" s="21"/>
      <c r="CUT133" s="185"/>
      <c r="CUU133" s="21"/>
      <c r="CUV133" s="19"/>
      <c r="CUW133" s="20"/>
      <c r="CUX133" s="21"/>
      <c r="CUY133" s="185"/>
      <c r="CUZ133" s="21"/>
      <c r="CVA133" s="136"/>
      <c r="CVB133" s="19"/>
      <c r="CVC133" s="20"/>
      <c r="CVD133" s="21"/>
      <c r="CVE133" s="185"/>
      <c r="CVF133" s="21"/>
      <c r="CVG133" s="19"/>
      <c r="CVH133" s="20"/>
      <c r="CVI133" s="21"/>
      <c r="CVJ133" s="185"/>
      <c r="CVK133" s="21"/>
      <c r="CVL133" s="136"/>
      <c r="CVM133" s="19"/>
      <c r="CVN133" s="20"/>
      <c r="CVO133" s="21"/>
      <c r="CVP133" s="185"/>
      <c r="CVQ133" s="21"/>
      <c r="CVR133" s="19"/>
      <c r="CVS133" s="20"/>
      <c r="CVT133" s="21"/>
      <c r="CVU133" s="185"/>
      <c r="CVV133" s="21"/>
      <c r="CVW133" s="136"/>
      <c r="CVX133" s="19"/>
      <c r="CVY133" s="20"/>
      <c r="CVZ133" s="21"/>
      <c r="CWA133" s="185"/>
      <c r="CWB133" s="21"/>
      <c r="CWC133" s="19"/>
      <c r="CWD133" s="20"/>
      <c r="CWE133" s="21"/>
      <c r="CWF133" s="185"/>
      <c r="CWG133" s="21"/>
      <c r="CWH133" s="136"/>
      <c r="CWI133" s="19"/>
      <c r="CWJ133" s="20"/>
      <c r="CWK133" s="21"/>
      <c r="CWL133" s="185"/>
      <c r="CWM133" s="21"/>
      <c r="CWN133" s="19"/>
      <c r="CWO133" s="20"/>
      <c r="CWP133" s="21"/>
      <c r="CWQ133" s="185"/>
      <c r="CWR133" s="21"/>
      <c r="CWS133" s="136"/>
      <c r="CWT133" s="19"/>
      <c r="CWU133" s="20"/>
      <c r="CWV133" s="21"/>
      <c r="CWW133" s="185"/>
      <c r="CWX133" s="21"/>
      <c r="CWY133" s="19"/>
      <c r="CWZ133" s="20"/>
      <c r="CXA133" s="21"/>
      <c r="CXB133" s="185"/>
      <c r="CXC133" s="21"/>
      <c r="CXD133" s="136"/>
      <c r="CXE133" s="19"/>
      <c r="CXF133" s="20"/>
      <c r="CXG133" s="21"/>
      <c r="CXH133" s="185"/>
      <c r="CXI133" s="21"/>
      <c r="CXJ133" s="19"/>
      <c r="CXK133" s="20"/>
      <c r="CXL133" s="21"/>
      <c r="CXM133" s="185"/>
      <c r="CXN133" s="21"/>
      <c r="CXO133" s="136"/>
      <c r="CXP133" s="19"/>
      <c r="CXQ133" s="20"/>
      <c r="CXR133" s="21"/>
      <c r="CXS133" s="185"/>
      <c r="CXT133" s="21"/>
      <c r="CXU133" s="19"/>
      <c r="CXV133" s="20"/>
      <c r="CXW133" s="21"/>
      <c r="CXX133" s="185"/>
      <c r="CXY133" s="21"/>
      <c r="CXZ133" s="136"/>
      <c r="CYA133" s="19"/>
      <c r="CYB133" s="20"/>
      <c r="CYC133" s="21"/>
      <c r="CYD133" s="185"/>
      <c r="CYE133" s="21"/>
      <c r="CYF133" s="19"/>
      <c r="CYG133" s="20"/>
      <c r="CYH133" s="21"/>
      <c r="CYI133" s="185"/>
      <c r="CYJ133" s="21"/>
      <c r="CYK133" s="136"/>
      <c r="CYL133" s="19"/>
      <c r="CYM133" s="20"/>
      <c r="CYN133" s="21"/>
      <c r="CYO133" s="185"/>
      <c r="CYP133" s="21"/>
      <c r="CYQ133" s="19"/>
      <c r="CYR133" s="20"/>
      <c r="CYS133" s="21"/>
      <c r="CYT133" s="185"/>
      <c r="CYU133" s="21"/>
      <c r="CYV133" s="136"/>
      <c r="CYW133" s="19"/>
      <c r="CYX133" s="20"/>
      <c r="CYY133" s="21"/>
      <c r="CYZ133" s="185"/>
      <c r="CZA133" s="21"/>
      <c r="CZB133" s="19"/>
      <c r="CZC133" s="20"/>
      <c r="CZD133" s="21"/>
      <c r="CZE133" s="185"/>
      <c r="CZF133" s="21"/>
      <c r="CZG133" s="136"/>
      <c r="CZH133" s="19"/>
      <c r="CZI133" s="20"/>
      <c r="CZJ133" s="21"/>
      <c r="CZK133" s="185"/>
      <c r="CZL133" s="21"/>
      <c r="CZM133" s="19"/>
      <c r="CZN133" s="20"/>
      <c r="CZO133" s="21"/>
      <c r="CZP133" s="185"/>
      <c r="CZQ133" s="21"/>
      <c r="CZR133" s="136"/>
      <c r="CZS133" s="19"/>
      <c r="CZT133" s="20"/>
      <c r="CZU133" s="21"/>
      <c r="CZV133" s="185"/>
      <c r="CZW133" s="21"/>
      <c r="CZX133" s="19"/>
      <c r="CZY133" s="20"/>
      <c r="CZZ133" s="21"/>
      <c r="DAA133" s="185"/>
      <c r="DAB133" s="21"/>
      <c r="DAC133" s="136"/>
      <c r="DAD133" s="19"/>
      <c r="DAE133" s="20"/>
      <c r="DAF133" s="21"/>
      <c r="DAG133" s="185"/>
      <c r="DAH133" s="21"/>
      <c r="DAI133" s="19"/>
      <c r="DAJ133" s="20"/>
      <c r="DAK133" s="21"/>
      <c r="DAL133" s="185"/>
      <c r="DAM133" s="21"/>
      <c r="DAN133" s="136"/>
      <c r="DAO133" s="19"/>
      <c r="DAP133" s="20"/>
      <c r="DAQ133" s="21"/>
      <c r="DAR133" s="185"/>
      <c r="DAS133" s="21"/>
      <c r="DAT133" s="19"/>
      <c r="DAU133" s="20"/>
      <c r="DAV133" s="21"/>
      <c r="DAW133" s="185"/>
      <c r="DAX133" s="21"/>
      <c r="DAY133" s="136"/>
      <c r="DAZ133" s="19"/>
      <c r="DBA133" s="20"/>
      <c r="DBB133" s="21"/>
      <c r="DBC133" s="185"/>
      <c r="DBD133" s="21"/>
      <c r="DBE133" s="19"/>
      <c r="DBF133" s="20"/>
      <c r="DBG133" s="21"/>
      <c r="DBH133" s="185"/>
      <c r="DBI133" s="21"/>
      <c r="DBJ133" s="136"/>
      <c r="DBK133" s="19"/>
      <c r="DBL133" s="20"/>
      <c r="DBM133" s="21"/>
      <c r="DBN133" s="185"/>
      <c r="DBO133" s="21"/>
      <c r="DBP133" s="19"/>
      <c r="DBQ133" s="20"/>
      <c r="DBR133" s="21"/>
      <c r="DBS133" s="185"/>
      <c r="DBT133" s="21"/>
      <c r="DBU133" s="136"/>
      <c r="DBV133" s="19"/>
      <c r="DBW133" s="20"/>
      <c r="DBX133" s="21"/>
      <c r="DBY133" s="185"/>
      <c r="DBZ133" s="21"/>
      <c r="DCA133" s="19"/>
      <c r="DCB133" s="20"/>
      <c r="DCC133" s="21"/>
      <c r="DCD133" s="185"/>
      <c r="DCE133" s="21"/>
      <c r="DCF133" s="136"/>
      <c r="DCG133" s="19"/>
      <c r="DCH133" s="20"/>
      <c r="DCI133" s="21"/>
      <c r="DCJ133" s="185"/>
      <c r="DCK133" s="21"/>
      <c r="DCL133" s="19"/>
      <c r="DCM133" s="20"/>
      <c r="DCN133" s="21"/>
      <c r="DCO133" s="185"/>
      <c r="DCP133" s="21"/>
      <c r="DCQ133" s="136"/>
      <c r="DCR133" s="19"/>
      <c r="DCS133" s="20"/>
      <c r="DCT133" s="21"/>
      <c r="DCU133" s="185"/>
      <c r="DCV133" s="21"/>
      <c r="DCW133" s="19"/>
      <c r="DCX133" s="20"/>
      <c r="DCY133" s="21"/>
      <c r="DCZ133" s="185"/>
      <c r="DDA133" s="21"/>
      <c r="DDB133" s="136"/>
      <c r="DDC133" s="19"/>
      <c r="DDD133" s="20"/>
      <c r="DDE133" s="21"/>
      <c r="DDF133" s="185"/>
      <c r="DDG133" s="21"/>
      <c r="DDH133" s="19"/>
      <c r="DDI133" s="20"/>
      <c r="DDJ133" s="21"/>
      <c r="DDK133" s="185"/>
      <c r="DDL133" s="21"/>
      <c r="DDM133" s="136"/>
      <c r="DDN133" s="19"/>
      <c r="DDO133" s="20"/>
      <c r="DDP133" s="21"/>
      <c r="DDQ133" s="185"/>
      <c r="DDR133" s="21"/>
      <c r="DDS133" s="19"/>
      <c r="DDT133" s="20"/>
      <c r="DDU133" s="21"/>
      <c r="DDV133" s="185"/>
      <c r="DDW133" s="21"/>
      <c r="DDX133" s="136"/>
      <c r="DDY133" s="19"/>
      <c r="DDZ133" s="20"/>
      <c r="DEA133" s="21"/>
      <c r="DEB133" s="185"/>
      <c r="DEC133" s="21"/>
      <c r="DED133" s="19"/>
      <c r="DEE133" s="20"/>
      <c r="DEF133" s="21"/>
      <c r="DEG133" s="185"/>
      <c r="DEH133" s="21"/>
      <c r="DEI133" s="136"/>
      <c r="DEJ133" s="19"/>
      <c r="DEK133" s="20"/>
      <c r="DEL133" s="21"/>
      <c r="DEM133" s="185"/>
      <c r="DEN133" s="21"/>
      <c r="DEO133" s="19"/>
      <c r="DEP133" s="20"/>
      <c r="DEQ133" s="21"/>
      <c r="DER133" s="185"/>
      <c r="DES133" s="21"/>
      <c r="DET133" s="136"/>
      <c r="DEU133" s="19"/>
      <c r="DEV133" s="20"/>
      <c r="DEW133" s="21"/>
      <c r="DEX133" s="185"/>
      <c r="DEY133" s="21"/>
      <c r="DEZ133" s="19"/>
      <c r="DFA133" s="20"/>
      <c r="DFB133" s="21"/>
      <c r="DFC133" s="185"/>
      <c r="DFD133" s="21"/>
      <c r="DFE133" s="136"/>
      <c r="DFF133" s="19"/>
      <c r="DFG133" s="20"/>
      <c r="DFH133" s="21"/>
      <c r="DFI133" s="185"/>
      <c r="DFJ133" s="21"/>
      <c r="DFK133" s="19"/>
      <c r="DFL133" s="20"/>
      <c r="DFM133" s="21"/>
      <c r="DFN133" s="185"/>
      <c r="DFO133" s="21"/>
      <c r="DFP133" s="136"/>
      <c r="DFQ133" s="19"/>
      <c r="DFR133" s="20"/>
      <c r="DFS133" s="21"/>
      <c r="DFT133" s="185"/>
      <c r="DFU133" s="21"/>
      <c r="DFV133" s="19"/>
      <c r="DFW133" s="20"/>
      <c r="DFX133" s="21"/>
      <c r="DFY133" s="185"/>
      <c r="DFZ133" s="21"/>
      <c r="DGA133" s="136"/>
      <c r="DGB133" s="19"/>
      <c r="DGC133" s="20"/>
      <c r="DGD133" s="21"/>
      <c r="DGE133" s="185"/>
      <c r="DGF133" s="21"/>
      <c r="DGG133" s="19"/>
      <c r="DGH133" s="20"/>
      <c r="DGI133" s="21"/>
      <c r="DGJ133" s="185"/>
      <c r="DGK133" s="21"/>
      <c r="DGL133" s="136"/>
      <c r="DGM133" s="19"/>
      <c r="DGN133" s="20"/>
      <c r="DGO133" s="21"/>
      <c r="DGP133" s="185"/>
      <c r="DGQ133" s="21"/>
      <c r="DGR133" s="19"/>
      <c r="DGS133" s="20"/>
      <c r="DGT133" s="21"/>
      <c r="DGU133" s="185"/>
      <c r="DGV133" s="21"/>
      <c r="DGW133" s="136"/>
      <c r="DGX133" s="19"/>
      <c r="DGY133" s="20"/>
      <c r="DGZ133" s="21"/>
      <c r="DHA133" s="185"/>
      <c r="DHB133" s="21"/>
      <c r="DHC133" s="19"/>
      <c r="DHD133" s="20"/>
      <c r="DHE133" s="21"/>
      <c r="DHF133" s="185"/>
      <c r="DHG133" s="21"/>
      <c r="DHH133" s="136"/>
      <c r="DHI133" s="19"/>
      <c r="DHJ133" s="20"/>
      <c r="DHK133" s="21"/>
      <c r="DHL133" s="185"/>
      <c r="DHM133" s="21"/>
      <c r="DHN133" s="19"/>
      <c r="DHO133" s="20"/>
      <c r="DHP133" s="21"/>
      <c r="DHQ133" s="185"/>
      <c r="DHR133" s="21"/>
      <c r="DHS133" s="136"/>
      <c r="DHT133" s="19"/>
      <c r="DHU133" s="20"/>
      <c r="DHV133" s="21"/>
      <c r="DHW133" s="185"/>
      <c r="DHX133" s="21"/>
      <c r="DHY133" s="19"/>
      <c r="DHZ133" s="20"/>
      <c r="DIA133" s="21"/>
      <c r="DIB133" s="185"/>
      <c r="DIC133" s="21"/>
      <c r="DID133" s="136"/>
      <c r="DIE133" s="19"/>
      <c r="DIF133" s="20"/>
      <c r="DIG133" s="21"/>
      <c r="DIH133" s="185"/>
      <c r="DII133" s="21"/>
      <c r="DIJ133" s="19"/>
      <c r="DIK133" s="20"/>
      <c r="DIL133" s="21"/>
      <c r="DIM133" s="185"/>
      <c r="DIN133" s="21"/>
      <c r="DIO133" s="136"/>
      <c r="DIP133" s="19"/>
      <c r="DIQ133" s="20"/>
      <c r="DIR133" s="21"/>
      <c r="DIS133" s="185"/>
      <c r="DIT133" s="21"/>
      <c r="DIU133" s="19"/>
      <c r="DIV133" s="20"/>
      <c r="DIW133" s="21"/>
      <c r="DIX133" s="185"/>
      <c r="DIY133" s="21"/>
      <c r="DIZ133" s="136"/>
      <c r="DJA133" s="19"/>
      <c r="DJB133" s="20"/>
      <c r="DJC133" s="21"/>
      <c r="DJD133" s="185"/>
      <c r="DJE133" s="21"/>
      <c r="DJF133" s="19"/>
      <c r="DJG133" s="20"/>
      <c r="DJH133" s="21"/>
      <c r="DJI133" s="185"/>
      <c r="DJJ133" s="21"/>
      <c r="DJK133" s="136"/>
      <c r="DJL133" s="19"/>
      <c r="DJM133" s="20"/>
      <c r="DJN133" s="21"/>
      <c r="DJO133" s="185"/>
      <c r="DJP133" s="21"/>
      <c r="DJQ133" s="19"/>
      <c r="DJR133" s="20"/>
      <c r="DJS133" s="21"/>
      <c r="DJT133" s="185"/>
      <c r="DJU133" s="21"/>
      <c r="DJV133" s="136"/>
      <c r="DJW133" s="19"/>
      <c r="DJX133" s="20"/>
      <c r="DJY133" s="21"/>
      <c r="DJZ133" s="185"/>
      <c r="DKA133" s="21"/>
      <c r="DKB133" s="19"/>
      <c r="DKC133" s="20"/>
      <c r="DKD133" s="21"/>
      <c r="DKE133" s="185"/>
      <c r="DKF133" s="21"/>
      <c r="DKG133" s="136"/>
      <c r="DKH133" s="19"/>
      <c r="DKI133" s="20"/>
      <c r="DKJ133" s="21"/>
      <c r="DKK133" s="185"/>
      <c r="DKL133" s="21"/>
      <c r="DKM133" s="19"/>
      <c r="DKN133" s="20"/>
      <c r="DKO133" s="21"/>
      <c r="DKP133" s="185"/>
      <c r="DKQ133" s="21"/>
      <c r="DKR133" s="136"/>
      <c r="DKS133" s="19"/>
      <c r="DKT133" s="20"/>
      <c r="DKU133" s="21"/>
      <c r="DKV133" s="185"/>
      <c r="DKW133" s="21"/>
      <c r="DKX133" s="19"/>
      <c r="DKY133" s="20"/>
      <c r="DKZ133" s="21"/>
      <c r="DLA133" s="185"/>
      <c r="DLB133" s="21"/>
      <c r="DLC133" s="136"/>
      <c r="DLD133" s="19"/>
      <c r="DLE133" s="20"/>
      <c r="DLF133" s="21"/>
      <c r="DLG133" s="185"/>
      <c r="DLH133" s="21"/>
      <c r="DLI133" s="19"/>
      <c r="DLJ133" s="20"/>
      <c r="DLK133" s="21"/>
      <c r="DLL133" s="185"/>
      <c r="DLM133" s="21"/>
      <c r="DLN133" s="136"/>
      <c r="DLO133" s="19"/>
      <c r="DLP133" s="20"/>
      <c r="DLQ133" s="21"/>
      <c r="DLR133" s="185"/>
      <c r="DLS133" s="21"/>
      <c r="DLT133" s="19"/>
      <c r="DLU133" s="20"/>
      <c r="DLV133" s="21"/>
      <c r="DLW133" s="185"/>
      <c r="DLX133" s="21"/>
      <c r="DLY133" s="136"/>
      <c r="DLZ133" s="19"/>
      <c r="DMA133" s="20"/>
      <c r="DMB133" s="21"/>
      <c r="DMC133" s="185"/>
      <c r="DMD133" s="21"/>
      <c r="DME133" s="19"/>
      <c r="DMF133" s="20"/>
      <c r="DMG133" s="21"/>
      <c r="DMH133" s="185"/>
      <c r="DMI133" s="21"/>
      <c r="DMJ133" s="136"/>
      <c r="DMK133" s="19"/>
      <c r="DML133" s="20"/>
      <c r="DMM133" s="21"/>
      <c r="DMN133" s="185"/>
      <c r="DMO133" s="21"/>
      <c r="DMP133" s="19"/>
      <c r="DMQ133" s="20"/>
      <c r="DMR133" s="21"/>
      <c r="DMS133" s="185"/>
      <c r="DMT133" s="21"/>
      <c r="DMU133" s="136"/>
      <c r="DMV133" s="19"/>
      <c r="DMW133" s="20"/>
      <c r="DMX133" s="21"/>
      <c r="DMY133" s="185"/>
      <c r="DMZ133" s="21"/>
      <c r="DNA133" s="19"/>
      <c r="DNB133" s="20"/>
      <c r="DNC133" s="21"/>
      <c r="DND133" s="185"/>
      <c r="DNE133" s="21"/>
      <c r="DNF133" s="136"/>
      <c r="DNG133" s="19"/>
      <c r="DNH133" s="20"/>
      <c r="DNI133" s="21"/>
      <c r="DNJ133" s="185"/>
      <c r="DNK133" s="21"/>
      <c r="DNL133" s="19"/>
      <c r="DNM133" s="20"/>
      <c r="DNN133" s="21"/>
      <c r="DNO133" s="185"/>
      <c r="DNP133" s="21"/>
      <c r="DNQ133" s="136"/>
      <c r="DNR133" s="19"/>
      <c r="DNS133" s="20"/>
      <c r="DNT133" s="21"/>
      <c r="DNU133" s="185"/>
      <c r="DNV133" s="21"/>
      <c r="DNW133" s="19"/>
      <c r="DNX133" s="20"/>
      <c r="DNY133" s="21"/>
      <c r="DNZ133" s="185"/>
      <c r="DOA133" s="21"/>
      <c r="DOB133" s="136"/>
      <c r="DOC133" s="19"/>
      <c r="DOD133" s="20"/>
      <c r="DOE133" s="21"/>
      <c r="DOF133" s="185"/>
      <c r="DOG133" s="21"/>
      <c r="DOH133" s="19"/>
      <c r="DOI133" s="20"/>
      <c r="DOJ133" s="21"/>
      <c r="DOK133" s="185"/>
      <c r="DOL133" s="21"/>
      <c r="DOM133" s="136"/>
      <c r="DON133" s="19"/>
      <c r="DOO133" s="20"/>
      <c r="DOP133" s="21"/>
      <c r="DOQ133" s="185"/>
      <c r="DOR133" s="21"/>
      <c r="DOS133" s="19"/>
      <c r="DOT133" s="20"/>
      <c r="DOU133" s="21"/>
      <c r="DOV133" s="185"/>
      <c r="DOW133" s="21"/>
      <c r="DOX133" s="136"/>
      <c r="DOY133" s="19"/>
      <c r="DOZ133" s="20"/>
      <c r="DPA133" s="21"/>
      <c r="DPB133" s="185"/>
      <c r="DPC133" s="21"/>
      <c r="DPD133" s="19"/>
      <c r="DPE133" s="20"/>
      <c r="DPF133" s="21"/>
      <c r="DPG133" s="185"/>
      <c r="DPH133" s="21"/>
      <c r="DPI133" s="136"/>
      <c r="DPJ133" s="19"/>
      <c r="DPK133" s="20"/>
      <c r="DPL133" s="21"/>
      <c r="DPM133" s="185"/>
      <c r="DPN133" s="21"/>
      <c r="DPO133" s="19"/>
      <c r="DPP133" s="20"/>
      <c r="DPQ133" s="21"/>
      <c r="DPR133" s="185"/>
      <c r="DPS133" s="21"/>
      <c r="DPT133" s="136"/>
      <c r="DPU133" s="19"/>
      <c r="DPV133" s="20"/>
      <c r="DPW133" s="21"/>
      <c r="DPX133" s="185"/>
      <c r="DPY133" s="21"/>
      <c r="DPZ133" s="19"/>
      <c r="DQA133" s="20"/>
      <c r="DQB133" s="21"/>
      <c r="DQC133" s="185"/>
      <c r="DQD133" s="21"/>
      <c r="DQE133" s="136"/>
      <c r="DQF133" s="19"/>
      <c r="DQG133" s="20"/>
      <c r="DQH133" s="21"/>
      <c r="DQI133" s="185"/>
      <c r="DQJ133" s="21"/>
      <c r="DQK133" s="19"/>
      <c r="DQL133" s="20"/>
      <c r="DQM133" s="21"/>
      <c r="DQN133" s="185"/>
      <c r="DQO133" s="21"/>
      <c r="DQP133" s="136"/>
      <c r="DQQ133" s="19"/>
      <c r="DQR133" s="20"/>
      <c r="DQS133" s="21"/>
      <c r="DQT133" s="185"/>
      <c r="DQU133" s="21"/>
      <c r="DQV133" s="19"/>
      <c r="DQW133" s="20"/>
      <c r="DQX133" s="21"/>
      <c r="DQY133" s="185"/>
      <c r="DQZ133" s="21"/>
      <c r="DRA133" s="136"/>
      <c r="DRB133" s="19"/>
      <c r="DRC133" s="20"/>
      <c r="DRD133" s="21"/>
      <c r="DRE133" s="185"/>
      <c r="DRF133" s="21"/>
      <c r="DRG133" s="19"/>
      <c r="DRH133" s="20"/>
      <c r="DRI133" s="21"/>
      <c r="DRJ133" s="185"/>
      <c r="DRK133" s="21"/>
      <c r="DRL133" s="136"/>
      <c r="DRM133" s="19"/>
      <c r="DRN133" s="20"/>
      <c r="DRO133" s="21"/>
      <c r="DRP133" s="185"/>
      <c r="DRQ133" s="21"/>
      <c r="DRR133" s="19"/>
      <c r="DRS133" s="20"/>
      <c r="DRT133" s="21"/>
      <c r="DRU133" s="185"/>
      <c r="DRV133" s="21"/>
      <c r="DRW133" s="136"/>
      <c r="DRX133" s="19"/>
      <c r="DRY133" s="20"/>
      <c r="DRZ133" s="21"/>
      <c r="DSA133" s="185"/>
      <c r="DSB133" s="21"/>
      <c r="DSC133" s="19"/>
      <c r="DSD133" s="20"/>
      <c r="DSE133" s="21"/>
      <c r="DSF133" s="185"/>
      <c r="DSG133" s="21"/>
      <c r="DSH133" s="136"/>
      <c r="DSI133" s="19"/>
      <c r="DSJ133" s="20"/>
      <c r="DSK133" s="21"/>
      <c r="DSL133" s="185"/>
      <c r="DSM133" s="21"/>
      <c r="DSN133" s="19"/>
      <c r="DSO133" s="20"/>
      <c r="DSP133" s="21"/>
      <c r="DSQ133" s="185"/>
      <c r="DSR133" s="21"/>
      <c r="DSS133" s="136"/>
      <c r="DST133" s="19"/>
      <c r="DSU133" s="20"/>
      <c r="DSV133" s="21"/>
      <c r="DSW133" s="185"/>
      <c r="DSX133" s="21"/>
      <c r="DSY133" s="19"/>
      <c r="DSZ133" s="20"/>
      <c r="DTA133" s="21"/>
      <c r="DTB133" s="185"/>
      <c r="DTC133" s="21"/>
      <c r="DTD133" s="136"/>
      <c r="DTE133" s="19"/>
      <c r="DTF133" s="20"/>
      <c r="DTG133" s="21"/>
      <c r="DTH133" s="185"/>
      <c r="DTI133" s="21"/>
      <c r="DTJ133" s="19"/>
      <c r="DTK133" s="20"/>
      <c r="DTL133" s="21"/>
      <c r="DTM133" s="185"/>
      <c r="DTN133" s="21"/>
      <c r="DTO133" s="136"/>
      <c r="DTP133" s="19"/>
      <c r="DTQ133" s="20"/>
      <c r="DTR133" s="21"/>
      <c r="DTS133" s="185"/>
      <c r="DTT133" s="21"/>
      <c r="DTU133" s="19"/>
      <c r="DTV133" s="20"/>
      <c r="DTW133" s="21"/>
      <c r="DTX133" s="185"/>
      <c r="DTY133" s="21"/>
      <c r="DTZ133" s="136"/>
      <c r="DUA133" s="19"/>
      <c r="DUB133" s="20"/>
      <c r="DUC133" s="21"/>
      <c r="DUD133" s="185"/>
      <c r="DUE133" s="21"/>
      <c r="DUF133" s="19"/>
      <c r="DUG133" s="20"/>
      <c r="DUH133" s="21"/>
      <c r="DUI133" s="185"/>
      <c r="DUJ133" s="21"/>
      <c r="DUK133" s="136"/>
      <c r="DUL133" s="19"/>
      <c r="DUM133" s="20"/>
      <c r="DUN133" s="21"/>
      <c r="DUO133" s="185"/>
      <c r="DUP133" s="21"/>
      <c r="DUQ133" s="19"/>
      <c r="DUR133" s="20"/>
      <c r="DUS133" s="21"/>
      <c r="DUT133" s="185"/>
      <c r="DUU133" s="21"/>
      <c r="DUV133" s="136"/>
      <c r="DUW133" s="19"/>
      <c r="DUX133" s="20"/>
      <c r="DUY133" s="21"/>
      <c r="DUZ133" s="185"/>
      <c r="DVA133" s="21"/>
      <c r="DVB133" s="19"/>
      <c r="DVC133" s="20"/>
      <c r="DVD133" s="21"/>
      <c r="DVE133" s="185"/>
      <c r="DVF133" s="21"/>
      <c r="DVG133" s="136"/>
      <c r="DVH133" s="19"/>
      <c r="DVI133" s="20"/>
      <c r="DVJ133" s="21"/>
      <c r="DVK133" s="185"/>
      <c r="DVL133" s="21"/>
      <c r="DVM133" s="19"/>
      <c r="DVN133" s="20"/>
      <c r="DVO133" s="21"/>
      <c r="DVP133" s="185"/>
      <c r="DVQ133" s="21"/>
      <c r="DVR133" s="136"/>
      <c r="DVS133" s="19"/>
      <c r="DVT133" s="20"/>
      <c r="DVU133" s="21"/>
      <c r="DVV133" s="185"/>
      <c r="DVW133" s="21"/>
      <c r="DVX133" s="19"/>
      <c r="DVY133" s="20"/>
      <c r="DVZ133" s="21"/>
      <c r="DWA133" s="185"/>
      <c r="DWB133" s="21"/>
      <c r="DWC133" s="136"/>
      <c r="DWD133" s="19"/>
      <c r="DWE133" s="20"/>
      <c r="DWF133" s="21"/>
      <c r="DWG133" s="185"/>
      <c r="DWH133" s="21"/>
      <c r="DWI133" s="19"/>
      <c r="DWJ133" s="20"/>
      <c r="DWK133" s="21"/>
      <c r="DWL133" s="185"/>
      <c r="DWM133" s="21"/>
      <c r="DWN133" s="136"/>
      <c r="DWO133" s="19"/>
      <c r="DWP133" s="20"/>
      <c r="DWQ133" s="21"/>
      <c r="DWR133" s="185"/>
      <c r="DWS133" s="21"/>
      <c r="DWT133" s="19"/>
      <c r="DWU133" s="20"/>
      <c r="DWV133" s="21"/>
      <c r="DWW133" s="185"/>
      <c r="DWX133" s="21"/>
      <c r="DWY133" s="136"/>
      <c r="DWZ133" s="19"/>
      <c r="DXA133" s="20"/>
      <c r="DXB133" s="21"/>
      <c r="DXC133" s="185"/>
      <c r="DXD133" s="21"/>
      <c r="DXE133" s="19"/>
      <c r="DXF133" s="20"/>
      <c r="DXG133" s="21"/>
      <c r="DXH133" s="185"/>
      <c r="DXI133" s="21"/>
      <c r="DXJ133" s="136"/>
      <c r="DXK133" s="19"/>
      <c r="DXL133" s="20"/>
      <c r="DXM133" s="21"/>
      <c r="DXN133" s="185"/>
      <c r="DXO133" s="21"/>
      <c r="DXP133" s="19"/>
      <c r="DXQ133" s="20"/>
      <c r="DXR133" s="21"/>
      <c r="DXS133" s="185"/>
      <c r="DXT133" s="21"/>
      <c r="DXU133" s="136"/>
      <c r="DXV133" s="19"/>
      <c r="DXW133" s="20"/>
      <c r="DXX133" s="21"/>
      <c r="DXY133" s="185"/>
      <c r="DXZ133" s="21"/>
      <c r="DYA133" s="19"/>
      <c r="DYB133" s="20"/>
      <c r="DYC133" s="21"/>
      <c r="DYD133" s="185"/>
      <c r="DYE133" s="21"/>
      <c r="DYF133" s="136"/>
      <c r="DYG133" s="19"/>
      <c r="DYH133" s="20"/>
      <c r="DYI133" s="21"/>
      <c r="DYJ133" s="185"/>
      <c r="DYK133" s="21"/>
      <c r="DYL133" s="19"/>
      <c r="DYM133" s="20"/>
      <c r="DYN133" s="21"/>
      <c r="DYO133" s="185"/>
      <c r="DYP133" s="21"/>
      <c r="DYQ133" s="136"/>
      <c r="DYR133" s="19"/>
      <c r="DYS133" s="20"/>
      <c r="DYT133" s="21"/>
      <c r="DYU133" s="185"/>
      <c r="DYV133" s="21"/>
      <c r="DYW133" s="19"/>
      <c r="DYX133" s="20"/>
      <c r="DYY133" s="21"/>
      <c r="DYZ133" s="185"/>
      <c r="DZA133" s="21"/>
      <c r="DZB133" s="136"/>
      <c r="DZC133" s="19"/>
      <c r="DZD133" s="20"/>
      <c r="DZE133" s="21"/>
      <c r="DZF133" s="185"/>
      <c r="DZG133" s="21"/>
      <c r="DZH133" s="19"/>
      <c r="DZI133" s="20"/>
      <c r="DZJ133" s="21"/>
      <c r="DZK133" s="185"/>
      <c r="DZL133" s="21"/>
      <c r="DZM133" s="136"/>
      <c r="DZN133" s="19"/>
      <c r="DZO133" s="20"/>
      <c r="DZP133" s="21"/>
      <c r="DZQ133" s="185"/>
      <c r="DZR133" s="21"/>
      <c r="DZS133" s="19"/>
      <c r="DZT133" s="20"/>
      <c r="DZU133" s="21"/>
      <c r="DZV133" s="185"/>
      <c r="DZW133" s="21"/>
      <c r="DZX133" s="136"/>
      <c r="DZY133" s="19"/>
      <c r="DZZ133" s="20"/>
      <c r="EAA133" s="21"/>
      <c r="EAB133" s="185"/>
      <c r="EAC133" s="21"/>
      <c r="EAD133" s="19"/>
      <c r="EAE133" s="20"/>
      <c r="EAF133" s="21"/>
      <c r="EAG133" s="185"/>
      <c r="EAH133" s="21"/>
      <c r="EAI133" s="136"/>
      <c r="EAJ133" s="19"/>
      <c r="EAK133" s="20"/>
      <c r="EAL133" s="21"/>
      <c r="EAM133" s="185"/>
      <c r="EAN133" s="21"/>
      <c r="EAO133" s="19"/>
      <c r="EAP133" s="20"/>
      <c r="EAQ133" s="21"/>
      <c r="EAR133" s="185"/>
      <c r="EAS133" s="21"/>
      <c r="EAT133" s="136"/>
      <c r="EAU133" s="19"/>
      <c r="EAV133" s="20"/>
      <c r="EAW133" s="21"/>
      <c r="EAX133" s="185"/>
      <c r="EAY133" s="21"/>
      <c r="EAZ133" s="19"/>
      <c r="EBA133" s="20"/>
      <c r="EBB133" s="21"/>
      <c r="EBC133" s="185"/>
      <c r="EBD133" s="21"/>
      <c r="EBE133" s="136"/>
      <c r="EBF133" s="19"/>
      <c r="EBG133" s="20"/>
      <c r="EBH133" s="21"/>
      <c r="EBI133" s="185"/>
      <c r="EBJ133" s="21"/>
      <c r="EBK133" s="19"/>
      <c r="EBL133" s="20"/>
      <c r="EBM133" s="21"/>
      <c r="EBN133" s="185"/>
      <c r="EBO133" s="21"/>
      <c r="EBP133" s="136"/>
      <c r="EBQ133" s="19"/>
      <c r="EBR133" s="20"/>
      <c r="EBS133" s="21"/>
      <c r="EBT133" s="185"/>
      <c r="EBU133" s="21"/>
      <c r="EBV133" s="19"/>
      <c r="EBW133" s="20"/>
      <c r="EBX133" s="21"/>
      <c r="EBY133" s="185"/>
      <c r="EBZ133" s="21"/>
      <c r="ECA133" s="136"/>
      <c r="ECB133" s="19"/>
      <c r="ECC133" s="20"/>
      <c r="ECD133" s="21"/>
      <c r="ECE133" s="185"/>
      <c r="ECF133" s="21"/>
      <c r="ECG133" s="19"/>
      <c r="ECH133" s="20"/>
      <c r="ECI133" s="21"/>
      <c r="ECJ133" s="185"/>
      <c r="ECK133" s="21"/>
      <c r="ECL133" s="136"/>
      <c r="ECM133" s="19"/>
      <c r="ECN133" s="20"/>
      <c r="ECO133" s="21"/>
      <c r="ECP133" s="185"/>
      <c r="ECQ133" s="21"/>
      <c r="ECR133" s="19"/>
      <c r="ECS133" s="20"/>
      <c r="ECT133" s="21"/>
      <c r="ECU133" s="185"/>
      <c r="ECV133" s="21"/>
      <c r="ECW133" s="136"/>
      <c r="ECX133" s="19"/>
      <c r="ECY133" s="20"/>
      <c r="ECZ133" s="21"/>
      <c r="EDA133" s="185"/>
      <c r="EDB133" s="21"/>
      <c r="EDC133" s="19"/>
      <c r="EDD133" s="20"/>
      <c r="EDE133" s="21"/>
      <c r="EDF133" s="185"/>
      <c r="EDG133" s="21"/>
      <c r="EDH133" s="136"/>
      <c r="EDI133" s="19"/>
      <c r="EDJ133" s="20"/>
      <c r="EDK133" s="21"/>
      <c r="EDL133" s="185"/>
      <c r="EDM133" s="21"/>
      <c r="EDN133" s="19"/>
      <c r="EDO133" s="20"/>
      <c r="EDP133" s="21"/>
      <c r="EDQ133" s="185"/>
      <c r="EDR133" s="21"/>
      <c r="EDS133" s="136"/>
      <c r="EDT133" s="19"/>
      <c r="EDU133" s="20"/>
      <c r="EDV133" s="21"/>
      <c r="EDW133" s="185"/>
      <c r="EDX133" s="21"/>
      <c r="EDY133" s="19"/>
      <c r="EDZ133" s="20"/>
      <c r="EEA133" s="21"/>
      <c r="EEB133" s="185"/>
      <c r="EEC133" s="21"/>
      <c r="EED133" s="136"/>
      <c r="EEE133" s="19"/>
      <c r="EEF133" s="20"/>
      <c r="EEG133" s="21"/>
      <c r="EEH133" s="185"/>
      <c r="EEI133" s="21"/>
      <c r="EEJ133" s="19"/>
      <c r="EEK133" s="20"/>
      <c r="EEL133" s="21"/>
      <c r="EEM133" s="185"/>
      <c r="EEN133" s="21"/>
      <c r="EEO133" s="136"/>
      <c r="EEP133" s="19"/>
      <c r="EEQ133" s="20"/>
      <c r="EER133" s="21"/>
      <c r="EES133" s="185"/>
      <c r="EET133" s="21"/>
      <c r="EEU133" s="19"/>
      <c r="EEV133" s="20"/>
      <c r="EEW133" s="21"/>
      <c r="EEX133" s="185"/>
      <c r="EEY133" s="21"/>
      <c r="EEZ133" s="136"/>
      <c r="EFA133" s="19"/>
      <c r="EFB133" s="20"/>
      <c r="EFC133" s="21"/>
      <c r="EFD133" s="185"/>
      <c r="EFE133" s="21"/>
      <c r="EFF133" s="19"/>
      <c r="EFG133" s="20"/>
      <c r="EFH133" s="21"/>
      <c r="EFI133" s="185"/>
      <c r="EFJ133" s="21"/>
      <c r="EFK133" s="136"/>
      <c r="EFL133" s="19"/>
      <c r="EFM133" s="20"/>
      <c r="EFN133" s="21"/>
      <c r="EFO133" s="185"/>
      <c r="EFP133" s="21"/>
      <c r="EFQ133" s="19"/>
      <c r="EFR133" s="20"/>
      <c r="EFS133" s="21"/>
      <c r="EFT133" s="185"/>
      <c r="EFU133" s="21"/>
      <c r="EFV133" s="136"/>
      <c r="EFW133" s="19"/>
      <c r="EFX133" s="20"/>
      <c r="EFY133" s="21"/>
      <c r="EFZ133" s="185"/>
      <c r="EGA133" s="21"/>
      <c r="EGB133" s="19"/>
      <c r="EGC133" s="20"/>
      <c r="EGD133" s="21"/>
      <c r="EGE133" s="185"/>
      <c r="EGF133" s="21"/>
      <c r="EGG133" s="136"/>
      <c r="EGH133" s="19"/>
      <c r="EGI133" s="20"/>
      <c r="EGJ133" s="21"/>
      <c r="EGK133" s="185"/>
      <c r="EGL133" s="21"/>
      <c r="EGM133" s="19"/>
      <c r="EGN133" s="20"/>
      <c r="EGO133" s="21"/>
      <c r="EGP133" s="185"/>
      <c r="EGQ133" s="21"/>
      <c r="EGR133" s="136"/>
      <c r="EGS133" s="19"/>
      <c r="EGT133" s="20"/>
      <c r="EGU133" s="21"/>
      <c r="EGV133" s="185"/>
      <c r="EGW133" s="21"/>
      <c r="EGX133" s="19"/>
      <c r="EGY133" s="20"/>
      <c r="EGZ133" s="21"/>
      <c r="EHA133" s="185"/>
      <c r="EHB133" s="21"/>
      <c r="EHC133" s="136"/>
      <c r="EHD133" s="19"/>
      <c r="EHE133" s="20"/>
      <c r="EHF133" s="21"/>
      <c r="EHG133" s="185"/>
      <c r="EHH133" s="21"/>
      <c r="EHI133" s="19"/>
      <c r="EHJ133" s="20"/>
      <c r="EHK133" s="21"/>
      <c r="EHL133" s="185"/>
      <c r="EHM133" s="21"/>
      <c r="EHN133" s="136"/>
      <c r="EHO133" s="19"/>
      <c r="EHP133" s="20"/>
      <c r="EHQ133" s="21"/>
      <c r="EHR133" s="185"/>
      <c r="EHS133" s="21"/>
      <c r="EHT133" s="19"/>
      <c r="EHU133" s="20"/>
      <c r="EHV133" s="21"/>
      <c r="EHW133" s="185"/>
      <c r="EHX133" s="21"/>
      <c r="EHY133" s="136"/>
      <c r="EHZ133" s="19"/>
      <c r="EIA133" s="20"/>
      <c r="EIB133" s="21"/>
      <c r="EIC133" s="185"/>
      <c r="EID133" s="21"/>
      <c r="EIE133" s="19"/>
      <c r="EIF133" s="20"/>
      <c r="EIG133" s="21"/>
      <c r="EIH133" s="185"/>
      <c r="EII133" s="21"/>
      <c r="EIJ133" s="136"/>
      <c r="EIK133" s="19"/>
      <c r="EIL133" s="20"/>
      <c r="EIM133" s="21"/>
      <c r="EIN133" s="185"/>
      <c r="EIO133" s="21"/>
      <c r="EIP133" s="19"/>
      <c r="EIQ133" s="20"/>
      <c r="EIR133" s="21"/>
      <c r="EIS133" s="185"/>
      <c r="EIT133" s="21"/>
      <c r="EIU133" s="136"/>
      <c r="EIV133" s="19"/>
      <c r="EIW133" s="20"/>
      <c r="EIX133" s="21"/>
      <c r="EIY133" s="185"/>
      <c r="EIZ133" s="21"/>
      <c r="EJA133" s="19"/>
      <c r="EJB133" s="20"/>
      <c r="EJC133" s="21"/>
      <c r="EJD133" s="185"/>
      <c r="EJE133" s="21"/>
      <c r="EJF133" s="136"/>
      <c r="EJG133" s="19"/>
      <c r="EJH133" s="20"/>
      <c r="EJI133" s="21"/>
      <c r="EJJ133" s="185"/>
      <c r="EJK133" s="21"/>
      <c r="EJL133" s="19"/>
      <c r="EJM133" s="20"/>
      <c r="EJN133" s="21"/>
      <c r="EJO133" s="185"/>
      <c r="EJP133" s="21"/>
      <c r="EJQ133" s="136"/>
      <c r="EJR133" s="19"/>
      <c r="EJS133" s="20"/>
      <c r="EJT133" s="21"/>
      <c r="EJU133" s="185"/>
      <c r="EJV133" s="21"/>
      <c r="EJW133" s="19"/>
      <c r="EJX133" s="20"/>
      <c r="EJY133" s="21"/>
      <c r="EJZ133" s="185"/>
      <c r="EKA133" s="21"/>
      <c r="EKB133" s="136"/>
      <c r="EKC133" s="19"/>
      <c r="EKD133" s="20"/>
      <c r="EKE133" s="21"/>
      <c r="EKF133" s="185"/>
      <c r="EKG133" s="21"/>
      <c r="EKH133" s="19"/>
      <c r="EKI133" s="20"/>
      <c r="EKJ133" s="21"/>
      <c r="EKK133" s="185"/>
      <c r="EKL133" s="21"/>
      <c r="EKM133" s="136"/>
      <c r="EKN133" s="19"/>
      <c r="EKO133" s="20"/>
      <c r="EKP133" s="21"/>
      <c r="EKQ133" s="185"/>
      <c r="EKR133" s="21"/>
      <c r="EKS133" s="19"/>
      <c r="EKT133" s="20"/>
      <c r="EKU133" s="21"/>
      <c r="EKV133" s="185"/>
      <c r="EKW133" s="21"/>
      <c r="EKX133" s="136"/>
      <c r="EKY133" s="19"/>
      <c r="EKZ133" s="20"/>
      <c r="ELA133" s="21"/>
      <c r="ELB133" s="185"/>
      <c r="ELC133" s="21"/>
      <c r="ELD133" s="19"/>
      <c r="ELE133" s="20"/>
      <c r="ELF133" s="21"/>
      <c r="ELG133" s="185"/>
      <c r="ELH133" s="21"/>
      <c r="ELI133" s="136"/>
      <c r="ELJ133" s="19"/>
      <c r="ELK133" s="20"/>
      <c r="ELL133" s="21"/>
      <c r="ELM133" s="185"/>
      <c r="ELN133" s="21"/>
      <c r="ELO133" s="19"/>
      <c r="ELP133" s="20"/>
      <c r="ELQ133" s="21"/>
      <c r="ELR133" s="185"/>
      <c r="ELS133" s="21"/>
      <c r="ELT133" s="136"/>
      <c r="ELU133" s="19"/>
      <c r="ELV133" s="20"/>
      <c r="ELW133" s="21"/>
      <c r="ELX133" s="185"/>
      <c r="ELY133" s="21"/>
      <c r="ELZ133" s="19"/>
      <c r="EMA133" s="20"/>
      <c r="EMB133" s="21"/>
      <c r="EMC133" s="185"/>
      <c r="EMD133" s="21"/>
      <c r="EME133" s="136"/>
      <c r="EMF133" s="19"/>
      <c r="EMG133" s="20"/>
      <c r="EMH133" s="21"/>
      <c r="EMI133" s="185"/>
      <c r="EMJ133" s="21"/>
      <c r="EMK133" s="19"/>
      <c r="EML133" s="20"/>
      <c r="EMM133" s="21"/>
      <c r="EMN133" s="185"/>
      <c r="EMO133" s="21"/>
      <c r="EMP133" s="136"/>
      <c r="EMQ133" s="19"/>
      <c r="EMR133" s="20"/>
      <c r="EMS133" s="21"/>
      <c r="EMT133" s="185"/>
      <c r="EMU133" s="21"/>
      <c r="EMV133" s="19"/>
      <c r="EMW133" s="20"/>
      <c r="EMX133" s="21"/>
      <c r="EMY133" s="185"/>
      <c r="EMZ133" s="21"/>
      <c r="ENA133" s="136"/>
      <c r="ENB133" s="19"/>
      <c r="ENC133" s="20"/>
      <c r="END133" s="21"/>
      <c r="ENE133" s="185"/>
      <c r="ENF133" s="21"/>
      <c r="ENG133" s="19"/>
      <c r="ENH133" s="20"/>
      <c r="ENI133" s="21"/>
      <c r="ENJ133" s="185"/>
      <c r="ENK133" s="21"/>
      <c r="ENL133" s="136"/>
      <c r="ENM133" s="19"/>
      <c r="ENN133" s="20"/>
      <c r="ENO133" s="21"/>
      <c r="ENP133" s="185"/>
      <c r="ENQ133" s="21"/>
      <c r="ENR133" s="19"/>
      <c r="ENS133" s="20"/>
      <c r="ENT133" s="21"/>
      <c r="ENU133" s="185"/>
      <c r="ENV133" s="21"/>
      <c r="ENW133" s="136"/>
      <c r="ENX133" s="19"/>
      <c r="ENY133" s="20"/>
      <c r="ENZ133" s="21"/>
      <c r="EOA133" s="185"/>
      <c r="EOB133" s="21"/>
      <c r="EOC133" s="19"/>
      <c r="EOD133" s="20"/>
      <c r="EOE133" s="21"/>
      <c r="EOF133" s="185"/>
      <c r="EOG133" s="21"/>
      <c r="EOH133" s="136"/>
      <c r="EOI133" s="19"/>
      <c r="EOJ133" s="20"/>
      <c r="EOK133" s="21"/>
      <c r="EOL133" s="185"/>
      <c r="EOM133" s="21"/>
      <c r="EON133" s="19"/>
      <c r="EOO133" s="20"/>
      <c r="EOP133" s="21"/>
      <c r="EOQ133" s="185"/>
      <c r="EOR133" s="21"/>
      <c r="EOS133" s="136"/>
      <c r="EOT133" s="19"/>
      <c r="EOU133" s="20"/>
      <c r="EOV133" s="21"/>
      <c r="EOW133" s="185"/>
      <c r="EOX133" s="21"/>
      <c r="EOY133" s="19"/>
      <c r="EOZ133" s="20"/>
      <c r="EPA133" s="21"/>
      <c r="EPB133" s="185"/>
      <c r="EPC133" s="21"/>
      <c r="EPD133" s="136"/>
      <c r="EPE133" s="19"/>
      <c r="EPF133" s="20"/>
      <c r="EPG133" s="21"/>
      <c r="EPH133" s="185"/>
      <c r="EPI133" s="21"/>
      <c r="EPJ133" s="19"/>
      <c r="EPK133" s="20"/>
      <c r="EPL133" s="21"/>
      <c r="EPM133" s="185"/>
      <c r="EPN133" s="21"/>
      <c r="EPO133" s="136"/>
      <c r="EPP133" s="19"/>
      <c r="EPQ133" s="20"/>
      <c r="EPR133" s="21"/>
      <c r="EPS133" s="185"/>
      <c r="EPT133" s="21"/>
      <c r="EPU133" s="19"/>
      <c r="EPV133" s="20"/>
      <c r="EPW133" s="21"/>
      <c r="EPX133" s="185"/>
      <c r="EPY133" s="21"/>
      <c r="EPZ133" s="136"/>
      <c r="EQA133" s="19"/>
      <c r="EQB133" s="20"/>
      <c r="EQC133" s="21"/>
      <c r="EQD133" s="185"/>
      <c r="EQE133" s="21"/>
      <c r="EQF133" s="19"/>
      <c r="EQG133" s="20"/>
      <c r="EQH133" s="21"/>
      <c r="EQI133" s="185"/>
      <c r="EQJ133" s="21"/>
      <c r="EQK133" s="136"/>
      <c r="EQL133" s="19"/>
      <c r="EQM133" s="20"/>
      <c r="EQN133" s="21"/>
      <c r="EQO133" s="185"/>
      <c r="EQP133" s="21"/>
      <c r="EQQ133" s="19"/>
      <c r="EQR133" s="20"/>
      <c r="EQS133" s="21"/>
      <c r="EQT133" s="185"/>
      <c r="EQU133" s="21"/>
      <c r="EQV133" s="136"/>
      <c r="EQW133" s="19"/>
      <c r="EQX133" s="20"/>
      <c r="EQY133" s="21"/>
      <c r="EQZ133" s="185"/>
      <c r="ERA133" s="21"/>
      <c r="ERB133" s="19"/>
      <c r="ERC133" s="20"/>
      <c r="ERD133" s="21"/>
      <c r="ERE133" s="185"/>
      <c r="ERF133" s="21"/>
      <c r="ERG133" s="136"/>
      <c r="ERH133" s="19"/>
      <c r="ERI133" s="20"/>
      <c r="ERJ133" s="21"/>
      <c r="ERK133" s="185"/>
      <c r="ERL133" s="21"/>
      <c r="ERM133" s="19"/>
      <c r="ERN133" s="20"/>
      <c r="ERO133" s="21"/>
      <c r="ERP133" s="185"/>
      <c r="ERQ133" s="21"/>
      <c r="ERR133" s="136"/>
      <c r="ERS133" s="19"/>
      <c r="ERT133" s="20"/>
      <c r="ERU133" s="21"/>
      <c r="ERV133" s="185"/>
      <c r="ERW133" s="21"/>
      <c r="ERX133" s="19"/>
      <c r="ERY133" s="20"/>
      <c r="ERZ133" s="21"/>
      <c r="ESA133" s="185"/>
      <c r="ESB133" s="21"/>
      <c r="ESC133" s="136"/>
      <c r="ESD133" s="19"/>
      <c r="ESE133" s="20"/>
      <c r="ESF133" s="21"/>
      <c r="ESG133" s="185"/>
      <c r="ESH133" s="21"/>
      <c r="ESI133" s="19"/>
      <c r="ESJ133" s="20"/>
      <c r="ESK133" s="21"/>
      <c r="ESL133" s="185"/>
      <c r="ESM133" s="21"/>
      <c r="ESN133" s="136"/>
      <c r="ESO133" s="19"/>
      <c r="ESP133" s="20"/>
      <c r="ESQ133" s="21"/>
      <c r="ESR133" s="185"/>
      <c r="ESS133" s="21"/>
      <c r="EST133" s="19"/>
      <c r="ESU133" s="20"/>
      <c r="ESV133" s="21"/>
      <c r="ESW133" s="185"/>
      <c r="ESX133" s="21"/>
      <c r="ESY133" s="136"/>
      <c r="ESZ133" s="19"/>
      <c r="ETA133" s="20"/>
      <c r="ETB133" s="21"/>
      <c r="ETC133" s="185"/>
      <c r="ETD133" s="21"/>
      <c r="ETE133" s="19"/>
      <c r="ETF133" s="20"/>
      <c r="ETG133" s="21"/>
      <c r="ETH133" s="185"/>
      <c r="ETI133" s="21"/>
      <c r="ETJ133" s="136"/>
      <c r="ETK133" s="19"/>
      <c r="ETL133" s="20"/>
      <c r="ETM133" s="21"/>
      <c r="ETN133" s="185"/>
      <c r="ETO133" s="21"/>
      <c r="ETP133" s="19"/>
      <c r="ETQ133" s="20"/>
      <c r="ETR133" s="21"/>
      <c r="ETS133" s="185"/>
      <c r="ETT133" s="21"/>
      <c r="ETU133" s="136"/>
      <c r="ETV133" s="19"/>
      <c r="ETW133" s="20"/>
      <c r="ETX133" s="21"/>
      <c r="ETY133" s="185"/>
      <c r="ETZ133" s="21"/>
      <c r="EUA133" s="19"/>
      <c r="EUB133" s="20"/>
      <c r="EUC133" s="21"/>
      <c r="EUD133" s="185"/>
      <c r="EUE133" s="21"/>
      <c r="EUF133" s="136"/>
      <c r="EUG133" s="19"/>
      <c r="EUH133" s="20"/>
      <c r="EUI133" s="21"/>
      <c r="EUJ133" s="185"/>
      <c r="EUK133" s="21"/>
      <c r="EUL133" s="19"/>
      <c r="EUM133" s="20"/>
      <c r="EUN133" s="21"/>
      <c r="EUO133" s="185"/>
      <c r="EUP133" s="21"/>
      <c r="EUQ133" s="136"/>
      <c r="EUR133" s="19"/>
      <c r="EUS133" s="20"/>
      <c r="EUT133" s="21"/>
      <c r="EUU133" s="185"/>
      <c r="EUV133" s="21"/>
      <c r="EUW133" s="19"/>
      <c r="EUX133" s="20"/>
      <c r="EUY133" s="21"/>
      <c r="EUZ133" s="185"/>
      <c r="EVA133" s="21"/>
      <c r="EVB133" s="136"/>
      <c r="EVC133" s="19"/>
      <c r="EVD133" s="20"/>
      <c r="EVE133" s="21"/>
      <c r="EVF133" s="185"/>
      <c r="EVG133" s="21"/>
      <c r="EVH133" s="19"/>
      <c r="EVI133" s="20"/>
      <c r="EVJ133" s="21"/>
      <c r="EVK133" s="185"/>
      <c r="EVL133" s="21"/>
      <c r="EVM133" s="136"/>
      <c r="EVN133" s="19"/>
      <c r="EVO133" s="20"/>
      <c r="EVP133" s="21"/>
      <c r="EVQ133" s="185"/>
      <c r="EVR133" s="21"/>
      <c r="EVS133" s="19"/>
      <c r="EVT133" s="20"/>
      <c r="EVU133" s="21"/>
      <c r="EVV133" s="185"/>
      <c r="EVW133" s="21"/>
      <c r="EVX133" s="136"/>
      <c r="EVY133" s="19"/>
      <c r="EVZ133" s="20"/>
      <c r="EWA133" s="21"/>
      <c r="EWB133" s="185"/>
      <c r="EWC133" s="21"/>
      <c r="EWD133" s="19"/>
      <c r="EWE133" s="20"/>
      <c r="EWF133" s="21"/>
      <c r="EWG133" s="185"/>
      <c r="EWH133" s="21"/>
      <c r="EWI133" s="136"/>
      <c r="EWJ133" s="19"/>
      <c r="EWK133" s="20"/>
      <c r="EWL133" s="21"/>
      <c r="EWM133" s="185"/>
      <c r="EWN133" s="21"/>
      <c r="EWO133" s="19"/>
      <c r="EWP133" s="20"/>
      <c r="EWQ133" s="21"/>
      <c r="EWR133" s="185"/>
      <c r="EWS133" s="21"/>
      <c r="EWT133" s="136"/>
      <c r="EWU133" s="19"/>
      <c r="EWV133" s="20"/>
      <c r="EWW133" s="21"/>
      <c r="EWX133" s="185"/>
      <c r="EWY133" s="21"/>
      <c r="EWZ133" s="19"/>
      <c r="EXA133" s="20"/>
      <c r="EXB133" s="21"/>
      <c r="EXC133" s="185"/>
      <c r="EXD133" s="21"/>
      <c r="EXE133" s="136"/>
      <c r="EXF133" s="19"/>
      <c r="EXG133" s="20"/>
      <c r="EXH133" s="21"/>
      <c r="EXI133" s="185"/>
      <c r="EXJ133" s="21"/>
      <c r="EXK133" s="19"/>
      <c r="EXL133" s="20"/>
      <c r="EXM133" s="21"/>
      <c r="EXN133" s="185"/>
      <c r="EXO133" s="21"/>
      <c r="EXP133" s="136"/>
      <c r="EXQ133" s="19"/>
      <c r="EXR133" s="20"/>
      <c r="EXS133" s="21"/>
      <c r="EXT133" s="185"/>
      <c r="EXU133" s="21"/>
      <c r="EXV133" s="19"/>
      <c r="EXW133" s="20"/>
      <c r="EXX133" s="21"/>
      <c r="EXY133" s="185"/>
      <c r="EXZ133" s="21"/>
      <c r="EYA133" s="136"/>
      <c r="EYB133" s="19"/>
      <c r="EYC133" s="20"/>
      <c r="EYD133" s="21"/>
      <c r="EYE133" s="185"/>
      <c r="EYF133" s="21"/>
      <c r="EYG133" s="19"/>
      <c r="EYH133" s="20"/>
      <c r="EYI133" s="21"/>
      <c r="EYJ133" s="185"/>
      <c r="EYK133" s="21"/>
      <c r="EYL133" s="136"/>
      <c r="EYM133" s="19"/>
      <c r="EYN133" s="20"/>
      <c r="EYO133" s="21"/>
      <c r="EYP133" s="185"/>
      <c r="EYQ133" s="21"/>
      <c r="EYR133" s="19"/>
      <c r="EYS133" s="20"/>
      <c r="EYT133" s="21"/>
      <c r="EYU133" s="185"/>
      <c r="EYV133" s="21"/>
      <c r="EYW133" s="136"/>
      <c r="EYX133" s="19"/>
      <c r="EYY133" s="20"/>
      <c r="EYZ133" s="21"/>
      <c r="EZA133" s="185"/>
      <c r="EZB133" s="21"/>
      <c r="EZC133" s="19"/>
      <c r="EZD133" s="20"/>
      <c r="EZE133" s="21"/>
      <c r="EZF133" s="185"/>
      <c r="EZG133" s="21"/>
      <c r="EZH133" s="136"/>
      <c r="EZI133" s="19"/>
      <c r="EZJ133" s="20"/>
      <c r="EZK133" s="21"/>
      <c r="EZL133" s="185"/>
      <c r="EZM133" s="21"/>
      <c r="EZN133" s="19"/>
      <c r="EZO133" s="20"/>
      <c r="EZP133" s="21"/>
      <c r="EZQ133" s="185"/>
      <c r="EZR133" s="21"/>
      <c r="EZS133" s="136"/>
      <c r="EZT133" s="19"/>
      <c r="EZU133" s="20"/>
      <c r="EZV133" s="21"/>
      <c r="EZW133" s="185"/>
      <c r="EZX133" s="21"/>
      <c r="EZY133" s="19"/>
      <c r="EZZ133" s="20"/>
      <c r="FAA133" s="21"/>
      <c r="FAB133" s="185"/>
      <c r="FAC133" s="21"/>
      <c r="FAD133" s="136"/>
      <c r="FAE133" s="19"/>
      <c r="FAF133" s="20"/>
      <c r="FAG133" s="21"/>
      <c r="FAH133" s="185"/>
      <c r="FAI133" s="21"/>
      <c r="FAJ133" s="19"/>
      <c r="FAK133" s="20"/>
      <c r="FAL133" s="21"/>
      <c r="FAM133" s="185"/>
      <c r="FAN133" s="21"/>
      <c r="FAO133" s="136"/>
      <c r="FAP133" s="19"/>
      <c r="FAQ133" s="20"/>
      <c r="FAR133" s="21"/>
      <c r="FAS133" s="185"/>
      <c r="FAT133" s="21"/>
      <c r="FAU133" s="19"/>
      <c r="FAV133" s="20"/>
      <c r="FAW133" s="21"/>
      <c r="FAX133" s="185"/>
      <c r="FAY133" s="21"/>
      <c r="FAZ133" s="136"/>
      <c r="FBA133" s="19"/>
      <c r="FBB133" s="20"/>
      <c r="FBC133" s="21"/>
      <c r="FBD133" s="185"/>
      <c r="FBE133" s="21"/>
      <c r="FBF133" s="19"/>
      <c r="FBG133" s="20"/>
      <c r="FBH133" s="21"/>
      <c r="FBI133" s="185"/>
      <c r="FBJ133" s="21"/>
      <c r="FBK133" s="136"/>
      <c r="FBL133" s="19"/>
      <c r="FBM133" s="20"/>
      <c r="FBN133" s="21"/>
      <c r="FBO133" s="185"/>
      <c r="FBP133" s="21"/>
      <c r="FBQ133" s="19"/>
      <c r="FBR133" s="20"/>
      <c r="FBS133" s="21"/>
      <c r="FBT133" s="185"/>
      <c r="FBU133" s="21"/>
      <c r="FBV133" s="136"/>
      <c r="FBW133" s="19"/>
      <c r="FBX133" s="20"/>
      <c r="FBY133" s="21"/>
      <c r="FBZ133" s="185"/>
      <c r="FCA133" s="21"/>
      <c r="FCB133" s="19"/>
      <c r="FCC133" s="20"/>
      <c r="FCD133" s="21"/>
      <c r="FCE133" s="185"/>
      <c r="FCF133" s="21"/>
      <c r="FCG133" s="136"/>
      <c r="FCH133" s="19"/>
      <c r="FCI133" s="20"/>
      <c r="FCJ133" s="21"/>
      <c r="FCK133" s="185"/>
      <c r="FCL133" s="21"/>
      <c r="FCM133" s="19"/>
      <c r="FCN133" s="20"/>
      <c r="FCO133" s="21"/>
      <c r="FCP133" s="185"/>
      <c r="FCQ133" s="21"/>
      <c r="FCR133" s="136"/>
      <c r="FCS133" s="19"/>
      <c r="FCT133" s="20"/>
      <c r="FCU133" s="21"/>
      <c r="FCV133" s="185"/>
      <c r="FCW133" s="21"/>
      <c r="FCX133" s="19"/>
      <c r="FCY133" s="20"/>
      <c r="FCZ133" s="21"/>
      <c r="FDA133" s="185"/>
      <c r="FDB133" s="21"/>
      <c r="FDC133" s="136"/>
      <c r="FDD133" s="19"/>
      <c r="FDE133" s="20"/>
      <c r="FDF133" s="21"/>
      <c r="FDG133" s="185"/>
      <c r="FDH133" s="21"/>
      <c r="FDI133" s="19"/>
      <c r="FDJ133" s="20"/>
      <c r="FDK133" s="21"/>
      <c r="FDL133" s="185"/>
      <c r="FDM133" s="21"/>
      <c r="FDN133" s="136"/>
      <c r="FDO133" s="19"/>
      <c r="FDP133" s="20"/>
      <c r="FDQ133" s="21"/>
      <c r="FDR133" s="185"/>
      <c r="FDS133" s="21"/>
      <c r="FDT133" s="19"/>
      <c r="FDU133" s="20"/>
      <c r="FDV133" s="21"/>
      <c r="FDW133" s="185"/>
      <c r="FDX133" s="21"/>
      <c r="FDY133" s="136"/>
      <c r="FDZ133" s="19"/>
      <c r="FEA133" s="20"/>
      <c r="FEB133" s="21"/>
      <c r="FEC133" s="185"/>
      <c r="FED133" s="21"/>
      <c r="FEE133" s="19"/>
      <c r="FEF133" s="20"/>
      <c r="FEG133" s="21"/>
      <c r="FEH133" s="185"/>
      <c r="FEI133" s="21"/>
      <c r="FEJ133" s="136"/>
      <c r="FEK133" s="19"/>
      <c r="FEL133" s="20"/>
      <c r="FEM133" s="21"/>
      <c r="FEN133" s="185"/>
      <c r="FEO133" s="21"/>
      <c r="FEP133" s="19"/>
      <c r="FEQ133" s="20"/>
      <c r="FER133" s="21"/>
      <c r="FES133" s="185"/>
      <c r="FET133" s="21"/>
      <c r="FEU133" s="136"/>
      <c r="FEV133" s="19"/>
      <c r="FEW133" s="20"/>
      <c r="FEX133" s="21"/>
      <c r="FEY133" s="185"/>
      <c r="FEZ133" s="21"/>
      <c r="FFA133" s="19"/>
      <c r="FFB133" s="20"/>
      <c r="FFC133" s="21"/>
      <c r="FFD133" s="185"/>
      <c r="FFE133" s="21"/>
      <c r="FFF133" s="136"/>
      <c r="FFG133" s="19"/>
      <c r="FFH133" s="20"/>
      <c r="FFI133" s="21"/>
      <c r="FFJ133" s="185"/>
      <c r="FFK133" s="21"/>
      <c r="FFL133" s="19"/>
      <c r="FFM133" s="20"/>
      <c r="FFN133" s="21"/>
      <c r="FFO133" s="185"/>
      <c r="FFP133" s="21"/>
      <c r="FFQ133" s="136"/>
      <c r="FFR133" s="19"/>
      <c r="FFS133" s="20"/>
      <c r="FFT133" s="21"/>
      <c r="FFU133" s="185"/>
      <c r="FFV133" s="21"/>
      <c r="FFW133" s="19"/>
      <c r="FFX133" s="20"/>
      <c r="FFY133" s="21"/>
      <c r="FFZ133" s="185"/>
      <c r="FGA133" s="21"/>
      <c r="FGB133" s="136"/>
      <c r="FGC133" s="19"/>
      <c r="FGD133" s="20"/>
      <c r="FGE133" s="21"/>
      <c r="FGF133" s="185"/>
      <c r="FGG133" s="21"/>
      <c r="FGH133" s="19"/>
      <c r="FGI133" s="20"/>
      <c r="FGJ133" s="21"/>
      <c r="FGK133" s="185"/>
      <c r="FGL133" s="21"/>
      <c r="FGM133" s="136"/>
      <c r="FGN133" s="19"/>
      <c r="FGO133" s="20"/>
      <c r="FGP133" s="21"/>
      <c r="FGQ133" s="185"/>
      <c r="FGR133" s="21"/>
      <c r="FGS133" s="19"/>
      <c r="FGT133" s="20"/>
      <c r="FGU133" s="21"/>
      <c r="FGV133" s="185"/>
      <c r="FGW133" s="21"/>
      <c r="FGX133" s="136"/>
      <c r="FGY133" s="19"/>
      <c r="FGZ133" s="20"/>
      <c r="FHA133" s="21"/>
      <c r="FHB133" s="185"/>
      <c r="FHC133" s="21"/>
      <c r="FHD133" s="19"/>
      <c r="FHE133" s="20"/>
      <c r="FHF133" s="21"/>
      <c r="FHG133" s="185"/>
      <c r="FHH133" s="21"/>
      <c r="FHI133" s="136"/>
      <c r="FHJ133" s="19"/>
      <c r="FHK133" s="20"/>
      <c r="FHL133" s="21"/>
      <c r="FHM133" s="185"/>
      <c r="FHN133" s="21"/>
      <c r="FHO133" s="19"/>
      <c r="FHP133" s="20"/>
      <c r="FHQ133" s="21"/>
      <c r="FHR133" s="185"/>
      <c r="FHS133" s="21"/>
      <c r="FHT133" s="136"/>
      <c r="FHU133" s="19"/>
      <c r="FHV133" s="20"/>
      <c r="FHW133" s="21"/>
      <c r="FHX133" s="185"/>
      <c r="FHY133" s="21"/>
      <c r="FHZ133" s="19"/>
      <c r="FIA133" s="20"/>
      <c r="FIB133" s="21"/>
      <c r="FIC133" s="185"/>
      <c r="FID133" s="21"/>
      <c r="FIE133" s="136"/>
      <c r="FIF133" s="19"/>
      <c r="FIG133" s="20"/>
      <c r="FIH133" s="21"/>
      <c r="FII133" s="185"/>
      <c r="FIJ133" s="21"/>
      <c r="FIK133" s="19"/>
      <c r="FIL133" s="20"/>
      <c r="FIM133" s="21"/>
      <c r="FIN133" s="185"/>
      <c r="FIO133" s="21"/>
      <c r="FIP133" s="136"/>
      <c r="FIQ133" s="19"/>
      <c r="FIR133" s="20"/>
      <c r="FIS133" s="21"/>
      <c r="FIT133" s="185"/>
      <c r="FIU133" s="21"/>
      <c r="FIV133" s="19"/>
      <c r="FIW133" s="20"/>
      <c r="FIX133" s="21"/>
      <c r="FIY133" s="185"/>
      <c r="FIZ133" s="21"/>
      <c r="FJA133" s="136"/>
      <c r="FJB133" s="19"/>
      <c r="FJC133" s="20"/>
      <c r="FJD133" s="21"/>
      <c r="FJE133" s="185"/>
      <c r="FJF133" s="21"/>
      <c r="FJG133" s="19"/>
      <c r="FJH133" s="20"/>
      <c r="FJI133" s="21"/>
      <c r="FJJ133" s="185"/>
      <c r="FJK133" s="21"/>
      <c r="FJL133" s="136"/>
      <c r="FJM133" s="19"/>
      <c r="FJN133" s="20"/>
      <c r="FJO133" s="21"/>
      <c r="FJP133" s="185"/>
      <c r="FJQ133" s="21"/>
      <c r="FJR133" s="19"/>
      <c r="FJS133" s="20"/>
      <c r="FJT133" s="21"/>
      <c r="FJU133" s="185"/>
      <c r="FJV133" s="21"/>
      <c r="FJW133" s="136"/>
      <c r="FJX133" s="19"/>
      <c r="FJY133" s="20"/>
      <c r="FJZ133" s="21"/>
      <c r="FKA133" s="185"/>
      <c r="FKB133" s="21"/>
      <c r="FKC133" s="19"/>
      <c r="FKD133" s="20"/>
      <c r="FKE133" s="21"/>
      <c r="FKF133" s="185"/>
      <c r="FKG133" s="21"/>
      <c r="FKH133" s="136"/>
      <c r="FKI133" s="19"/>
      <c r="FKJ133" s="20"/>
      <c r="FKK133" s="21"/>
      <c r="FKL133" s="185"/>
      <c r="FKM133" s="21"/>
      <c r="FKN133" s="19"/>
      <c r="FKO133" s="20"/>
      <c r="FKP133" s="21"/>
      <c r="FKQ133" s="185"/>
      <c r="FKR133" s="21"/>
      <c r="FKS133" s="136"/>
      <c r="FKT133" s="19"/>
      <c r="FKU133" s="20"/>
      <c r="FKV133" s="21"/>
      <c r="FKW133" s="185"/>
      <c r="FKX133" s="21"/>
      <c r="FKY133" s="19"/>
      <c r="FKZ133" s="20"/>
      <c r="FLA133" s="21"/>
      <c r="FLB133" s="185"/>
      <c r="FLC133" s="21"/>
      <c r="FLD133" s="136"/>
      <c r="FLE133" s="19"/>
      <c r="FLF133" s="20"/>
      <c r="FLG133" s="21"/>
      <c r="FLH133" s="185"/>
      <c r="FLI133" s="21"/>
      <c r="FLJ133" s="19"/>
      <c r="FLK133" s="20"/>
      <c r="FLL133" s="21"/>
      <c r="FLM133" s="185"/>
      <c r="FLN133" s="21"/>
      <c r="FLO133" s="136"/>
      <c r="FLP133" s="19"/>
      <c r="FLQ133" s="20"/>
      <c r="FLR133" s="21"/>
      <c r="FLS133" s="185"/>
      <c r="FLT133" s="21"/>
      <c r="FLU133" s="19"/>
      <c r="FLV133" s="20"/>
      <c r="FLW133" s="21"/>
      <c r="FLX133" s="185"/>
      <c r="FLY133" s="21"/>
      <c r="FLZ133" s="136"/>
      <c r="FMA133" s="19"/>
      <c r="FMB133" s="20"/>
      <c r="FMC133" s="21"/>
      <c r="FMD133" s="185"/>
      <c r="FME133" s="21"/>
      <c r="FMF133" s="19"/>
      <c r="FMG133" s="20"/>
      <c r="FMH133" s="21"/>
      <c r="FMI133" s="185"/>
      <c r="FMJ133" s="21"/>
      <c r="FMK133" s="136"/>
      <c r="FML133" s="19"/>
      <c r="FMM133" s="20"/>
      <c r="FMN133" s="21"/>
      <c r="FMO133" s="185"/>
      <c r="FMP133" s="21"/>
      <c r="FMQ133" s="19"/>
      <c r="FMR133" s="20"/>
      <c r="FMS133" s="21"/>
      <c r="FMT133" s="185"/>
      <c r="FMU133" s="21"/>
      <c r="FMV133" s="136"/>
      <c r="FMW133" s="19"/>
      <c r="FMX133" s="20"/>
      <c r="FMY133" s="21"/>
      <c r="FMZ133" s="185"/>
      <c r="FNA133" s="21"/>
      <c r="FNB133" s="19"/>
      <c r="FNC133" s="20"/>
      <c r="FND133" s="21"/>
      <c r="FNE133" s="185"/>
      <c r="FNF133" s="21"/>
      <c r="FNG133" s="136"/>
      <c r="FNH133" s="19"/>
      <c r="FNI133" s="20"/>
      <c r="FNJ133" s="21"/>
      <c r="FNK133" s="185"/>
      <c r="FNL133" s="21"/>
      <c r="FNM133" s="19"/>
      <c r="FNN133" s="20"/>
      <c r="FNO133" s="21"/>
      <c r="FNP133" s="185"/>
      <c r="FNQ133" s="21"/>
      <c r="FNR133" s="136"/>
      <c r="FNS133" s="19"/>
      <c r="FNT133" s="20"/>
      <c r="FNU133" s="21"/>
      <c r="FNV133" s="185"/>
      <c r="FNW133" s="21"/>
      <c r="FNX133" s="19"/>
      <c r="FNY133" s="20"/>
      <c r="FNZ133" s="21"/>
      <c r="FOA133" s="185"/>
      <c r="FOB133" s="21"/>
      <c r="FOC133" s="136"/>
      <c r="FOD133" s="19"/>
      <c r="FOE133" s="20"/>
      <c r="FOF133" s="21"/>
      <c r="FOG133" s="185"/>
      <c r="FOH133" s="21"/>
      <c r="FOI133" s="19"/>
      <c r="FOJ133" s="20"/>
      <c r="FOK133" s="21"/>
      <c r="FOL133" s="185"/>
      <c r="FOM133" s="21"/>
      <c r="FON133" s="136"/>
      <c r="FOO133" s="19"/>
      <c r="FOP133" s="20"/>
      <c r="FOQ133" s="21"/>
      <c r="FOR133" s="185"/>
      <c r="FOS133" s="21"/>
      <c r="FOT133" s="19"/>
      <c r="FOU133" s="20"/>
      <c r="FOV133" s="21"/>
      <c r="FOW133" s="185"/>
      <c r="FOX133" s="21"/>
      <c r="FOY133" s="136"/>
      <c r="FOZ133" s="19"/>
      <c r="FPA133" s="20"/>
      <c r="FPB133" s="21"/>
      <c r="FPC133" s="185"/>
      <c r="FPD133" s="21"/>
      <c r="FPE133" s="19"/>
      <c r="FPF133" s="20"/>
      <c r="FPG133" s="21"/>
      <c r="FPH133" s="185"/>
      <c r="FPI133" s="21"/>
      <c r="FPJ133" s="136"/>
      <c r="FPK133" s="19"/>
      <c r="FPL133" s="20"/>
      <c r="FPM133" s="21"/>
      <c r="FPN133" s="185"/>
      <c r="FPO133" s="21"/>
      <c r="FPP133" s="19"/>
      <c r="FPQ133" s="20"/>
      <c r="FPR133" s="21"/>
      <c r="FPS133" s="185"/>
      <c r="FPT133" s="21"/>
      <c r="FPU133" s="136"/>
      <c r="FPV133" s="19"/>
      <c r="FPW133" s="20"/>
      <c r="FPX133" s="21"/>
      <c r="FPY133" s="185"/>
      <c r="FPZ133" s="21"/>
      <c r="FQA133" s="19"/>
      <c r="FQB133" s="20"/>
      <c r="FQC133" s="21"/>
      <c r="FQD133" s="185"/>
      <c r="FQE133" s="21"/>
      <c r="FQF133" s="136"/>
      <c r="FQG133" s="19"/>
      <c r="FQH133" s="20"/>
      <c r="FQI133" s="21"/>
      <c r="FQJ133" s="185"/>
      <c r="FQK133" s="21"/>
      <c r="FQL133" s="19"/>
      <c r="FQM133" s="20"/>
      <c r="FQN133" s="21"/>
      <c r="FQO133" s="185"/>
      <c r="FQP133" s="21"/>
      <c r="FQQ133" s="136"/>
      <c r="FQR133" s="19"/>
      <c r="FQS133" s="20"/>
      <c r="FQT133" s="21"/>
      <c r="FQU133" s="185"/>
      <c r="FQV133" s="21"/>
      <c r="FQW133" s="19"/>
      <c r="FQX133" s="20"/>
      <c r="FQY133" s="21"/>
      <c r="FQZ133" s="185"/>
      <c r="FRA133" s="21"/>
      <c r="FRB133" s="136"/>
      <c r="FRC133" s="19"/>
      <c r="FRD133" s="20"/>
      <c r="FRE133" s="21"/>
      <c r="FRF133" s="185"/>
      <c r="FRG133" s="21"/>
      <c r="FRH133" s="19"/>
      <c r="FRI133" s="20"/>
      <c r="FRJ133" s="21"/>
      <c r="FRK133" s="185"/>
      <c r="FRL133" s="21"/>
      <c r="FRM133" s="136"/>
      <c r="FRN133" s="19"/>
      <c r="FRO133" s="20"/>
      <c r="FRP133" s="21"/>
      <c r="FRQ133" s="185"/>
      <c r="FRR133" s="21"/>
      <c r="FRS133" s="19"/>
      <c r="FRT133" s="20"/>
      <c r="FRU133" s="21"/>
      <c r="FRV133" s="185"/>
      <c r="FRW133" s="21"/>
      <c r="FRX133" s="136"/>
      <c r="FRY133" s="19"/>
      <c r="FRZ133" s="20"/>
      <c r="FSA133" s="21"/>
      <c r="FSB133" s="185"/>
      <c r="FSC133" s="21"/>
      <c r="FSD133" s="19"/>
      <c r="FSE133" s="20"/>
      <c r="FSF133" s="21"/>
      <c r="FSG133" s="185"/>
      <c r="FSH133" s="21"/>
      <c r="FSI133" s="136"/>
      <c r="FSJ133" s="19"/>
      <c r="FSK133" s="20"/>
      <c r="FSL133" s="21"/>
      <c r="FSM133" s="185"/>
      <c r="FSN133" s="21"/>
      <c r="FSO133" s="19"/>
      <c r="FSP133" s="20"/>
      <c r="FSQ133" s="21"/>
      <c r="FSR133" s="185"/>
      <c r="FSS133" s="21"/>
      <c r="FST133" s="136"/>
      <c r="FSU133" s="19"/>
      <c r="FSV133" s="20"/>
      <c r="FSW133" s="21"/>
      <c r="FSX133" s="185"/>
      <c r="FSY133" s="21"/>
      <c r="FSZ133" s="19"/>
      <c r="FTA133" s="20"/>
      <c r="FTB133" s="21"/>
      <c r="FTC133" s="185"/>
      <c r="FTD133" s="21"/>
      <c r="FTE133" s="136"/>
      <c r="FTF133" s="19"/>
      <c r="FTG133" s="20"/>
      <c r="FTH133" s="21"/>
      <c r="FTI133" s="185"/>
      <c r="FTJ133" s="21"/>
      <c r="FTK133" s="19"/>
      <c r="FTL133" s="20"/>
      <c r="FTM133" s="21"/>
      <c r="FTN133" s="185"/>
      <c r="FTO133" s="21"/>
      <c r="FTP133" s="136"/>
      <c r="FTQ133" s="19"/>
      <c r="FTR133" s="20"/>
      <c r="FTS133" s="21"/>
      <c r="FTT133" s="185"/>
      <c r="FTU133" s="21"/>
      <c r="FTV133" s="19"/>
      <c r="FTW133" s="20"/>
      <c r="FTX133" s="21"/>
      <c r="FTY133" s="185"/>
      <c r="FTZ133" s="21"/>
      <c r="FUA133" s="136"/>
      <c r="FUB133" s="19"/>
      <c r="FUC133" s="20"/>
      <c r="FUD133" s="21"/>
      <c r="FUE133" s="185"/>
      <c r="FUF133" s="21"/>
      <c r="FUG133" s="19"/>
      <c r="FUH133" s="20"/>
      <c r="FUI133" s="21"/>
      <c r="FUJ133" s="185"/>
      <c r="FUK133" s="21"/>
      <c r="FUL133" s="136"/>
      <c r="FUM133" s="19"/>
      <c r="FUN133" s="20"/>
      <c r="FUO133" s="21"/>
      <c r="FUP133" s="185"/>
      <c r="FUQ133" s="21"/>
      <c r="FUR133" s="19"/>
      <c r="FUS133" s="20"/>
      <c r="FUT133" s="21"/>
      <c r="FUU133" s="185"/>
      <c r="FUV133" s="21"/>
      <c r="FUW133" s="136"/>
      <c r="FUX133" s="19"/>
      <c r="FUY133" s="20"/>
      <c r="FUZ133" s="21"/>
      <c r="FVA133" s="185"/>
      <c r="FVB133" s="21"/>
      <c r="FVC133" s="19"/>
      <c r="FVD133" s="20"/>
      <c r="FVE133" s="21"/>
      <c r="FVF133" s="185"/>
      <c r="FVG133" s="21"/>
      <c r="FVH133" s="136"/>
      <c r="FVI133" s="19"/>
      <c r="FVJ133" s="20"/>
      <c r="FVK133" s="21"/>
      <c r="FVL133" s="185"/>
      <c r="FVM133" s="21"/>
      <c r="FVN133" s="19"/>
      <c r="FVO133" s="20"/>
      <c r="FVP133" s="21"/>
      <c r="FVQ133" s="185"/>
      <c r="FVR133" s="21"/>
      <c r="FVS133" s="136"/>
      <c r="FVT133" s="19"/>
      <c r="FVU133" s="20"/>
      <c r="FVV133" s="21"/>
      <c r="FVW133" s="185"/>
      <c r="FVX133" s="21"/>
      <c r="FVY133" s="19"/>
      <c r="FVZ133" s="20"/>
      <c r="FWA133" s="21"/>
      <c r="FWB133" s="185"/>
      <c r="FWC133" s="21"/>
      <c r="FWD133" s="136"/>
      <c r="FWE133" s="19"/>
      <c r="FWF133" s="20"/>
      <c r="FWG133" s="21"/>
      <c r="FWH133" s="185"/>
      <c r="FWI133" s="21"/>
      <c r="FWJ133" s="19"/>
      <c r="FWK133" s="20"/>
      <c r="FWL133" s="21"/>
      <c r="FWM133" s="185"/>
      <c r="FWN133" s="21"/>
      <c r="FWO133" s="136"/>
      <c r="FWP133" s="19"/>
      <c r="FWQ133" s="20"/>
      <c r="FWR133" s="21"/>
      <c r="FWS133" s="185"/>
      <c r="FWT133" s="21"/>
      <c r="FWU133" s="19"/>
      <c r="FWV133" s="20"/>
      <c r="FWW133" s="21"/>
      <c r="FWX133" s="185"/>
      <c r="FWY133" s="21"/>
      <c r="FWZ133" s="136"/>
      <c r="FXA133" s="19"/>
      <c r="FXB133" s="20"/>
      <c r="FXC133" s="21"/>
      <c r="FXD133" s="185"/>
      <c r="FXE133" s="21"/>
      <c r="FXF133" s="19"/>
      <c r="FXG133" s="20"/>
      <c r="FXH133" s="21"/>
      <c r="FXI133" s="185"/>
      <c r="FXJ133" s="21"/>
      <c r="FXK133" s="136"/>
      <c r="FXL133" s="19"/>
      <c r="FXM133" s="20"/>
      <c r="FXN133" s="21"/>
      <c r="FXO133" s="185"/>
      <c r="FXP133" s="21"/>
      <c r="FXQ133" s="19"/>
      <c r="FXR133" s="20"/>
      <c r="FXS133" s="21"/>
      <c r="FXT133" s="185"/>
      <c r="FXU133" s="21"/>
      <c r="FXV133" s="136"/>
      <c r="FXW133" s="19"/>
      <c r="FXX133" s="20"/>
      <c r="FXY133" s="21"/>
      <c r="FXZ133" s="185"/>
      <c r="FYA133" s="21"/>
      <c r="FYB133" s="19"/>
      <c r="FYC133" s="20"/>
      <c r="FYD133" s="21"/>
      <c r="FYE133" s="185"/>
      <c r="FYF133" s="21"/>
      <c r="FYG133" s="136"/>
      <c r="FYH133" s="19"/>
      <c r="FYI133" s="20"/>
      <c r="FYJ133" s="21"/>
      <c r="FYK133" s="185"/>
      <c r="FYL133" s="21"/>
      <c r="FYM133" s="19"/>
      <c r="FYN133" s="20"/>
      <c r="FYO133" s="21"/>
      <c r="FYP133" s="185"/>
      <c r="FYQ133" s="21"/>
      <c r="FYR133" s="136"/>
      <c r="FYS133" s="19"/>
      <c r="FYT133" s="20"/>
      <c r="FYU133" s="21"/>
      <c r="FYV133" s="185"/>
      <c r="FYW133" s="21"/>
      <c r="FYX133" s="19"/>
      <c r="FYY133" s="20"/>
      <c r="FYZ133" s="21"/>
      <c r="FZA133" s="185"/>
      <c r="FZB133" s="21"/>
      <c r="FZC133" s="136"/>
      <c r="FZD133" s="19"/>
      <c r="FZE133" s="20"/>
      <c r="FZF133" s="21"/>
      <c r="FZG133" s="185"/>
      <c r="FZH133" s="21"/>
      <c r="FZI133" s="19"/>
      <c r="FZJ133" s="20"/>
      <c r="FZK133" s="21"/>
      <c r="FZL133" s="185"/>
      <c r="FZM133" s="21"/>
      <c r="FZN133" s="136"/>
      <c r="FZO133" s="19"/>
      <c r="FZP133" s="20"/>
      <c r="FZQ133" s="21"/>
      <c r="FZR133" s="185"/>
      <c r="FZS133" s="21"/>
      <c r="FZT133" s="19"/>
      <c r="FZU133" s="20"/>
      <c r="FZV133" s="21"/>
      <c r="FZW133" s="185"/>
      <c r="FZX133" s="21"/>
      <c r="FZY133" s="136"/>
      <c r="FZZ133" s="19"/>
      <c r="GAA133" s="20"/>
      <c r="GAB133" s="21"/>
      <c r="GAC133" s="185"/>
      <c r="GAD133" s="21"/>
      <c r="GAE133" s="19"/>
      <c r="GAF133" s="20"/>
      <c r="GAG133" s="21"/>
      <c r="GAH133" s="185"/>
      <c r="GAI133" s="21"/>
      <c r="GAJ133" s="136"/>
      <c r="GAK133" s="19"/>
      <c r="GAL133" s="20"/>
      <c r="GAM133" s="21"/>
      <c r="GAN133" s="185"/>
      <c r="GAO133" s="21"/>
      <c r="GAP133" s="19"/>
      <c r="GAQ133" s="20"/>
      <c r="GAR133" s="21"/>
      <c r="GAS133" s="185"/>
      <c r="GAT133" s="21"/>
      <c r="GAU133" s="136"/>
      <c r="GAV133" s="19"/>
      <c r="GAW133" s="20"/>
      <c r="GAX133" s="21"/>
      <c r="GAY133" s="185"/>
      <c r="GAZ133" s="21"/>
      <c r="GBA133" s="19"/>
      <c r="GBB133" s="20"/>
      <c r="GBC133" s="21"/>
      <c r="GBD133" s="185"/>
      <c r="GBE133" s="21"/>
      <c r="GBF133" s="136"/>
      <c r="GBG133" s="19"/>
      <c r="GBH133" s="20"/>
      <c r="GBI133" s="21"/>
      <c r="GBJ133" s="185"/>
      <c r="GBK133" s="21"/>
      <c r="GBL133" s="19"/>
      <c r="GBM133" s="20"/>
      <c r="GBN133" s="21"/>
      <c r="GBO133" s="185"/>
      <c r="GBP133" s="21"/>
      <c r="GBQ133" s="136"/>
      <c r="GBR133" s="19"/>
      <c r="GBS133" s="20"/>
      <c r="GBT133" s="21"/>
      <c r="GBU133" s="185"/>
      <c r="GBV133" s="21"/>
      <c r="GBW133" s="19"/>
      <c r="GBX133" s="20"/>
      <c r="GBY133" s="21"/>
      <c r="GBZ133" s="185"/>
      <c r="GCA133" s="21"/>
      <c r="GCB133" s="136"/>
      <c r="GCC133" s="19"/>
      <c r="GCD133" s="20"/>
      <c r="GCE133" s="21"/>
      <c r="GCF133" s="185"/>
      <c r="GCG133" s="21"/>
      <c r="GCH133" s="19"/>
      <c r="GCI133" s="20"/>
      <c r="GCJ133" s="21"/>
      <c r="GCK133" s="185"/>
      <c r="GCL133" s="21"/>
      <c r="GCM133" s="136"/>
      <c r="GCN133" s="19"/>
      <c r="GCO133" s="20"/>
      <c r="GCP133" s="21"/>
      <c r="GCQ133" s="185"/>
      <c r="GCR133" s="21"/>
      <c r="GCS133" s="19"/>
      <c r="GCT133" s="20"/>
      <c r="GCU133" s="21"/>
      <c r="GCV133" s="185"/>
      <c r="GCW133" s="21"/>
      <c r="GCX133" s="136"/>
      <c r="GCY133" s="19"/>
      <c r="GCZ133" s="20"/>
      <c r="GDA133" s="21"/>
      <c r="GDB133" s="185"/>
      <c r="GDC133" s="21"/>
      <c r="GDD133" s="19"/>
      <c r="GDE133" s="20"/>
      <c r="GDF133" s="21"/>
      <c r="GDG133" s="185"/>
      <c r="GDH133" s="21"/>
      <c r="GDI133" s="136"/>
      <c r="GDJ133" s="19"/>
      <c r="GDK133" s="20"/>
      <c r="GDL133" s="21"/>
      <c r="GDM133" s="185"/>
      <c r="GDN133" s="21"/>
      <c r="GDO133" s="19"/>
      <c r="GDP133" s="20"/>
      <c r="GDQ133" s="21"/>
      <c r="GDR133" s="185"/>
      <c r="GDS133" s="21"/>
      <c r="GDT133" s="136"/>
      <c r="GDU133" s="19"/>
      <c r="GDV133" s="20"/>
      <c r="GDW133" s="21"/>
      <c r="GDX133" s="185"/>
      <c r="GDY133" s="21"/>
      <c r="GDZ133" s="19"/>
      <c r="GEA133" s="20"/>
      <c r="GEB133" s="21"/>
      <c r="GEC133" s="185"/>
      <c r="GED133" s="21"/>
      <c r="GEE133" s="136"/>
      <c r="GEF133" s="19"/>
      <c r="GEG133" s="20"/>
      <c r="GEH133" s="21"/>
      <c r="GEI133" s="185"/>
      <c r="GEJ133" s="21"/>
      <c r="GEK133" s="19"/>
      <c r="GEL133" s="20"/>
      <c r="GEM133" s="21"/>
      <c r="GEN133" s="185"/>
      <c r="GEO133" s="21"/>
      <c r="GEP133" s="136"/>
      <c r="GEQ133" s="19"/>
      <c r="GER133" s="20"/>
      <c r="GES133" s="21"/>
      <c r="GET133" s="185"/>
      <c r="GEU133" s="21"/>
      <c r="GEV133" s="19"/>
      <c r="GEW133" s="20"/>
      <c r="GEX133" s="21"/>
      <c r="GEY133" s="185"/>
      <c r="GEZ133" s="21"/>
      <c r="GFA133" s="136"/>
      <c r="GFB133" s="19"/>
      <c r="GFC133" s="20"/>
      <c r="GFD133" s="21"/>
      <c r="GFE133" s="185"/>
      <c r="GFF133" s="21"/>
      <c r="GFG133" s="19"/>
      <c r="GFH133" s="20"/>
      <c r="GFI133" s="21"/>
      <c r="GFJ133" s="185"/>
      <c r="GFK133" s="21"/>
      <c r="GFL133" s="136"/>
      <c r="GFM133" s="19"/>
      <c r="GFN133" s="20"/>
      <c r="GFO133" s="21"/>
      <c r="GFP133" s="185"/>
      <c r="GFQ133" s="21"/>
      <c r="GFR133" s="19"/>
      <c r="GFS133" s="20"/>
      <c r="GFT133" s="21"/>
      <c r="GFU133" s="185"/>
      <c r="GFV133" s="21"/>
      <c r="GFW133" s="136"/>
      <c r="GFX133" s="19"/>
      <c r="GFY133" s="20"/>
      <c r="GFZ133" s="21"/>
      <c r="GGA133" s="185"/>
      <c r="GGB133" s="21"/>
      <c r="GGC133" s="19"/>
      <c r="GGD133" s="20"/>
      <c r="GGE133" s="21"/>
      <c r="GGF133" s="185"/>
      <c r="GGG133" s="21"/>
      <c r="GGH133" s="136"/>
      <c r="GGI133" s="19"/>
      <c r="GGJ133" s="20"/>
      <c r="GGK133" s="21"/>
      <c r="GGL133" s="185"/>
      <c r="GGM133" s="21"/>
      <c r="GGN133" s="19"/>
      <c r="GGO133" s="20"/>
      <c r="GGP133" s="21"/>
      <c r="GGQ133" s="185"/>
      <c r="GGR133" s="21"/>
      <c r="GGS133" s="136"/>
      <c r="GGT133" s="19"/>
      <c r="GGU133" s="20"/>
      <c r="GGV133" s="21"/>
      <c r="GGW133" s="185"/>
      <c r="GGX133" s="21"/>
      <c r="GGY133" s="19"/>
      <c r="GGZ133" s="20"/>
      <c r="GHA133" s="21"/>
      <c r="GHB133" s="185"/>
      <c r="GHC133" s="21"/>
      <c r="GHD133" s="136"/>
      <c r="GHE133" s="19"/>
      <c r="GHF133" s="20"/>
      <c r="GHG133" s="21"/>
      <c r="GHH133" s="185"/>
      <c r="GHI133" s="21"/>
      <c r="GHJ133" s="19"/>
      <c r="GHK133" s="20"/>
      <c r="GHL133" s="21"/>
      <c r="GHM133" s="185"/>
      <c r="GHN133" s="21"/>
      <c r="GHO133" s="136"/>
      <c r="GHP133" s="19"/>
      <c r="GHQ133" s="20"/>
      <c r="GHR133" s="21"/>
      <c r="GHS133" s="185"/>
      <c r="GHT133" s="21"/>
      <c r="GHU133" s="19"/>
      <c r="GHV133" s="20"/>
      <c r="GHW133" s="21"/>
      <c r="GHX133" s="185"/>
      <c r="GHY133" s="21"/>
      <c r="GHZ133" s="136"/>
      <c r="GIA133" s="19"/>
      <c r="GIB133" s="20"/>
      <c r="GIC133" s="21"/>
      <c r="GID133" s="185"/>
      <c r="GIE133" s="21"/>
      <c r="GIF133" s="19"/>
      <c r="GIG133" s="20"/>
      <c r="GIH133" s="21"/>
      <c r="GII133" s="185"/>
      <c r="GIJ133" s="21"/>
      <c r="GIK133" s="136"/>
      <c r="GIL133" s="19"/>
      <c r="GIM133" s="20"/>
      <c r="GIN133" s="21"/>
      <c r="GIO133" s="185"/>
      <c r="GIP133" s="21"/>
      <c r="GIQ133" s="19"/>
      <c r="GIR133" s="20"/>
      <c r="GIS133" s="21"/>
      <c r="GIT133" s="185"/>
      <c r="GIU133" s="21"/>
      <c r="GIV133" s="136"/>
      <c r="GIW133" s="19"/>
      <c r="GIX133" s="20"/>
      <c r="GIY133" s="21"/>
      <c r="GIZ133" s="185"/>
      <c r="GJA133" s="21"/>
      <c r="GJB133" s="19"/>
      <c r="GJC133" s="20"/>
      <c r="GJD133" s="21"/>
      <c r="GJE133" s="185"/>
      <c r="GJF133" s="21"/>
      <c r="GJG133" s="136"/>
      <c r="GJH133" s="19"/>
      <c r="GJI133" s="20"/>
      <c r="GJJ133" s="21"/>
      <c r="GJK133" s="185"/>
      <c r="GJL133" s="21"/>
      <c r="GJM133" s="19"/>
      <c r="GJN133" s="20"/>
      <c r="GJO133" s="21"/>
      <c r="GJP133" s="185"/>
      <c r="GJQ133" s="21"/>
      <c r="GJR133" s="136"/>
      <c r="GJS133" s="19"/>
      <c r="GJT133" s="20"/>
      <c r="GJU133" s="21"/>
      <c r="GJV133" s="185"/>
      <c r="GJW133" s="21"/>
      <c r="GJX133" s="19"/>
      <c r="GJY133" s="20"/>
      <c r="GJZ133" s="21"/>
      <c r="GKA133" s="185"/>
      <c r="GKB133" s="21"/>
      <c r="GKC133" s="136"/>
      <c r="GKD133" s="19"/>
      <c r="GKE133" s="20"/>
      <c r="GKF133" s="21"/>
      <c r="GKG133" s="185"/>
      <c r="GKH133" s="21"/>
      <c r="GKI133" s="19"/>
      <c r="GKJ133" s="20"/>
      <c r="GKK133" s="21"/>
      <c r="GKL133" s="185"/>
      <c r="GKM133" s="21"/>
      <c r="GKN133" s="136"/>
      <c r="GKO133" s="19"/>
      <c r="GKP133" s="20"/>
      <c r="GKQ133" s="21"/>
      <c r="GKR133" s="185"/>
      <c r="GKS133" s="21"/>
      <c r="GKT133" s="19"/>
      <c r="GKU133" s="20"/>
      <c r="GKV133" s="21"/>
      <c r="GKW133" s="185"/>
      <c r="GKX133" s="21"/>
      <c r="GKY133" s="136"/>
      <c r="GKZ133" s="19"/>
      <c r="GLA133" s="20"/>
      <c r="GLB133" s="21"/>
      <c r="GLC133" s="185"/>
      <c r="GLD133" s="21"/>
      <c r="GLE133" s="19"/>
      <c r="GLF133" s="20"/>
      <c r="GLG133" s="21"/>
      <c r="GLH133" s="185"/>
      <c r="GLI133" s="21"/>
      <c r="GLJ133" s="136"/>
      <c r="GLK133" s="19"/>
      <c r="GLL133" s="20"/>
      <c r="GLM133" s="21"/>
      <c r="GLN133" s="185"/>
      <c r="GLO133" s="21"/>
      <c r="GLP133" s="19"/>
      <c r="GLQ133" s="20"/>
      <c r="GLR133" s="21"/>
      <c r="GLS133" s="185"/>
      <c r="GLT133" s="21"/>
      <c r="GLU133" s="136"/>
      <c r="GLV133" s="19"/>
      <c r="GLW133" s="20"/>
      <c r="GLX133" s="21"/>
      <c r="GLY133" s="185"/>
      <c r="GLZ133" s="21"/>
      <c r="GMA133" s="19"/>
      <c r="GMB133" s="20"/>
      <c r="GMC133" s="21"/>
      <c r="GMD133" s="185"/>
      <c r="GME133" s="21"/>
      <c r="GMF133" s="136"/>
      <c r="GMG133" s="19"/>
      <c r="GMH133" s="20"/>
      <c r="GMI133" s="21"/>
      <c r="GMJ133" s="185"/>
      <c r="GMK133" s="21"/>
      <c r="GML133" s="19"/>
      <c r="GMM133" s="20"/>
      <c r="GMN133" s="21"/>
      <c r="GMO133" s="185"/>
      <c r="GMP133" s="21"/>
      <c r="GMQ133" s="136"/>
      <c r="GMR133" s="19"/>
      <c r="GMS133" s="20"/>
      <c r="GMT133" s="21"/>
      <c r="GMU133" s="185"/>
      <c r="GMV133" s="21"/>
      <c r="GMW133" s="19"/>
      <c r="GMX133" s="20"/>
      <c r="GMY133" s="21"/>
      <c r="GMZ133" s="185"/>
      <c r="GNA133" s="21"/>
      <c r="GNB133" s="136"/>
      <c r="GNC133" s="19"/>
      <c r="GND133" s="20"/>
      <c r="GNE133" s="21"/>
      <c r="GNF133" s="185"/>
      <c r="GNG133" s="21"/>
      <c r="GNH133" s="19"/>
      <c r="GNI133" s="20"/>
      <c r="GNJ133" s="21"/>
      <c r="GNK133" s="185"/>
      <c r="GNL133" s="21"/>
      <c r="GNM133" s="136"/>
      <c r="GNN133" s="19"/>
      <c r="GNO133" s="20"/>
      <c r="GNP133" s="21"/>
      <c r="GNQ133" s="185"/>
      <c r="GNR133" s="21"/>
      <c r="GNS133" s="19"/>
      <c r="GNT133" s="20"/>
      <c r="GNU133" s="21"/>
      <c r="GNV133" s="185"/>
      <c r="GNW133" s="21"/>
      <c r="GNX133" s="136"/>
      <c r="GNY133" s="19"/>
      <c r="GNZ133" s="20"/>
      <c r="GOA133" s="21"/>
      <c r="GOB133" s="185"/>
      <c r="GOC133" s="21"/>
      <c r="GOD133" s="19"/>
      <c r="GOE133" s="20"/>
      <c r="GOF133" s="21"/>
      <c r="GOG133" s="185"/>
      <c r="GOH133" s="21"/>
      <c r="GOI133" s="136"/>
      <c r="GOJ133" s="19"/>
      <c r="GOK133" s="20"/>
      <c r="GOL133" s="21"/>
      <c r="GOM133" s="185"/>
      <c r="GON133" s="21"/>
      <c r="GOO133" s="19"/>
      <c r="GOP133" s="20"/>
      <c r="GOQ133" s="21"/>
      <c r="GOR133" s="185"/>
      <c r="GOS133" s="21"/>
      <c r="GOT133" s="136"/>
      <c r="GOU133" s="19"/>
      <c r="GOV133" s="20"/>
      <c r="GOW133" s="21"/>
      <c r="GOX133" s="185"/>
      <c r="GOY133" s="21"/>
      <c r="GOZ133" s="19"/>
      <c r="GPA133" s="20"/>
      <c r="GPB133" s="21"/>
      <c r="GPC133" s="185"/>
      <c r="GPD133" s="21"/>
      <c r="GPE133" s="136"/>
      <c r="GPF133" s="19"/>
      <c r="GPG133" s="20"/>
      <c r="GPH133" s="21"/>
      <c r="GPI133" s="185"/>
      <c r="GPJ133" s="21"/>
      <c r="GPK133" s="19"/>
      <c r="GPL133" s="20"/>
      <c r="GPM133" s="21"/>
      <c r="GPN133" s="185"/>
      <c r="GPO133" s="21"/>
      <c r="GPP133" s="136"/>
      <c r="GPQ133" s="19"/>
      <c r="GPR133" s="20"/>
      <c r="GPS133" s="21"/>
      <c r="GPT133" s="185"/>
      <c r="GPU133" s="21"/>
      <c r="GPV133" s="19"/>
      <c r="GPW133" s="20"/>
      <c r="GPX133" s="21"/>
      <c r="GPY133" s="185"/>
      <c r="GPZ133" s="21"/>
      <c r="GQA133" s="136"/>
      <c r="GQB133" s="19"/>
      <c r="GQC133" s="20"/>
      <c r="GQD133" s="21"/>
      <c r="GQE133" s="185"/>
      <c r="GQF133" s="21"/>
      <c r="GQG133" s="19"/>
      <c r="GQH133" s="20"/>
      <c r="GQI133" s="21"/>
      <c r="GQJ133" s="185"/>
      <c r="GQK133" s="21"/>
      <c r="GQL133" s="136"/>
      <c r="GQM133" s="19"/>
      <c r="GQN133" s="20"/>
      <c r="GQO133" s="21"/>
      <c r="GQP133" s="185"/>
      <c r="GQQ133" s="21"/>
      <c r="GQR133" s="19"/>
      <c r="GQS133" s="20"/>
      <c r="GQT133" s="21"/>
      <c r="GQU133" s="185"/>
      <c r="GQV133" s="21"/>
      <c r="GQW133" s="136"/>
      <c r="GQX133" s="19"/>
      <c r="GQY133" s="20"/>
      <c r="GQZ133" s="21"/>
      <c r="GRA133" s="185"/>
      <c r="GRB133" s="21"/>
      <c r="GRC133" s="19"/>
      <c r="GRD133" s="20"/>
      <c r="GRE133" s="21"/>
      <c r="GRF133" s="185"/>
      <c r="GRG133" s="21"/>
      <c r="GRH133" s="136"/>
      <c r="GRI133" s="19"/>
      <c r="GRJ133" s="20"/>
      <c r="GRK133" s="21"/>
      <c r="GRL133" s="185"/>
      <c r="GRM133" s="21"/>
      <c r="GRN133" s="19"/>
      <c r="GRO133" s="20"/>
      <c r="GRP133" s="21"/>
      <c r="GRQ133" s="185"/>
      <c r="GRR133" s="21"/>
      <c r="GRS133" s="136"/>
      <c r="GRT133" s="19"/>
      <c r="GRU133" s="20"/>
      <c r="GRV133" s="21"/>
      <c r="GRW133" s="185"/>
      <c r="GRX133" s="21"/>
      <c r="GRY133" s="19"/>
      <c r="GRZ133" s="20"/>
      <c r="GSA133" s="21"/>
      <c r="GSB133" s="185"/>
      <c r="GSC133" s="21"/>
      <c r="GSD133" s="136"/>
      <c r="GSE133" s="19"/>
      <c r="GSF133" s="20"/>
      <c r="GSG133" s="21"/>
      <c r="GSH133" s="185"/>
      <c r="GSI133" s="21"/>
      <c r="GSJ133" s="19"/>
      <c r="GSK133" s="20"/>
      <c r="GSL133" s="21"/>
      <c r="GSM133" s="185"/>
      <c r="GSN133" s="21"/>
      <c r="GSO133" s="136"/>
      <c r="GSP133" s="19"/>
      <c r="GSQ133" s="20"/>
      <c r="GSR133" s="21"/>
      <c r="GSS133" s="185"/>
      <c r="GST133" s="21"/>
      <c r="GSU133" s="19"/>
      <c r="GSV133" s="20"/>
      <c r="GSW133" s="21"/>
      <c r="GSX133" s="185"/>
      <c r="GSY133" s="21"/>
      <c r="GSZ133" s="136"/>
      <c r="GTA133" s="19"/>
      <c r="GTB133" s="20"/>
      <c r="GTC133" s="21"/>
      <c r="GTD133" s="185"/>
      <c r="GTE133" s="21"/>
      <c r="GTF133" s="19"/>
      <c r="GTG133" s="20"/>
      <c r="GTH133" s="21"/>
      <c r="GTI133" s="185"/>
      <c r="GTJ133" s="21"/>
      <c r="GTK133" s="136"/>
      <c r="GTL133" s="19"/>
      <c r="GTM133" s="20"/>
      <c r="GTN133" s="21"/>
      <c r="GTO133" s="185"/>
      <c r="GTP133" s="21"/>
      <c r="GTQ133" s="19"/>
      <c r="GTR133" s="20"/>
      <c r="GTS133" s="21"/>
      <c r="GTT133" s="185"/>
      <c r="GTU133" s="21"/>
      <c r="GTV133" s="136"/>
      <c r="GTW133" s="19"/>
      <c r="GTX133" s="20"/>
      <c r="GTY133" s="21"/>
      <c r="GTZ133" s="185"/>
      <c r="GUA133" s="21"/>
      <c r="GUB133" s="19"/>
      <c r="GUC133" s="20"/>
      <c r="GUD133" s="21"/>
      <c r="GUE133" s="185"/>
      <c r="GUF133" s="21"/>
      <c r="GUG133" s="136"/>
      <c r="GUH133" s="19"/>
      <c r="GUI133" s="20"/>
      <c r="GUJ133" s="21"/>
      <c r="GUK133" s="185"/>
      <c r="GUL133" s="21"/>
      <c r="GUM133" s="19"/>
      <c r="GUN133" s="20"/>
      <c r="GUO133" s="21"/>
      <c r="GUP133" s="185"/>
      <c r="GUQ133" s="21"/>
      <c r="GUR133" s="136"/>
      <c r="GUS133" s="19"/>
      <c r="GUT133" s="20"/>
      <c r="GUU133" s="21"/>
      <c r="GUV133" s="185"/>
      <c r="GUW133" s="21"/>
      <c r="GUX133" s="19"/>
      <c r="GUY133" s="20"/>
      <c r="GUZ133" s="21"/>
      <c r="GVA133" s="185"/>
      <c r="GVB133" s="21"/>
      <c r="GVC133" s="136"/>
      <c r="GVD133" s="19"/>
      <c r="GVE133" s="20"/>
      <c r="GVF133" s="21"/>
      <c r="GVG133" s="185"/>
      <c r="GVH133" s="21"/>
      <c r="GVI133" s="19"/>
      <c r="GVJ133" s="20"/>
      <c r="GVK133" s="21"/>
      <c r="GVL133" s="185"/>
      <c r="GVM133" s="21"/>
      <c r="GVN133" s="136"/>
      <c r="GVO133" s="19"/>
      <c r="GVP133" s="20"/>
      <c r="GVQ133" s="21"/>
      <c r="GVR133" s="185"/>
      <c r="GVS133" s="21"/>
      <c r="GVT133" s="19"/>
      <c r="GVU133" s="20"/>
      <c r="GVV133" s="21"/>
      <c r="GVW133" s="185"/>
      <c r="GVX133" s="21"/>
      <c r="GVY133" s="136"/>
      <c r="GVZ133" s="19"/>
      <c r="GWA133" s="20"/>
      <c r="GWB133" s="21"/>
      <c r="GWC133" s="185"/>
      <c r="GWD133" s="21"/>
      <c r="GWE133" s="19"/>
      <c r="GWF133" s="20"/>
      <c r="GWG133" s="21"/>
      <c r="GWH133" s="185"/>
      <c r="GWI133" s="21"/>
      <c r="GWJ133" s="136"/>
      <c r="GWK133" s="19"/>
      <c r="GWL133" s="20"/>
      <c r="GWM133" s="21"/>
      <c r="GWN133" s="185"/>
      <c r="GWO133" s="21"/>
      <c r="GWP133" s="19"/>
      <c r="GWQ133" s="20"/>
      <c r="GWR133" s="21"/>
      <c r="GWS133" s="185"/>
      <c r="GWT133" s="21"/>
      <c r="GWU133" s="136"/>
      <c r="GWV133" s="19"/>
      <c r="GWW133" s="20"/>
      <c r="GWX133" s="21"/>
      <c r="GWY133" s="185"/>
      <c r="GWZ133" s="21"/>
      <c r="GXA133" s="19"/>
      <c r="GXB133" s="20"/>
      <c r="GXC133" s="21"/>
      <c r="GXD133" s="185"/>
      <c r="GXE133" s="21"/>
      <c r="GXF133" s="136"/>
      <c r="GXG133" s="19"/>
      <c r="GXH133" s="20"/>
      <c r="GXI133" s="21"/>
      <c r="GXJ133" s="185"/>
      <c r="GXK133" s="21"/>
      <c r="GXL133" s="19"/>
      <c r="GXM133" s="20"/>
      <c r="GXN133" s="21"/>
      <c r="GXO133" s="185"/>
      <c r="GXP133" s="21"/>
      <c r="GXQ133" s="136"/>
      <c r="GXR133" s="19"/>
      <c r="GXS133" s="20"/>
      <c r="GXT133" s="21"/>
      <c r="GXU133" s="185"/>
      <c r="GXV133" s="21"/>
      <c r="GXW133" s="19"/>
      <c r="GXX133" s="20"/>
      <c r="GXY133" s="21"/>
      <c r="GXZ133" s="185"/>
      <c r="GYA133" s="21"/>
      <c r="GYB133" s="136"/>
      <c r="GYC133" s="19"/>
      <c r="GYD133" s="20"/>
      <c r="GYE133" s="21"/>
      <c r="GYF133" s="185"/>
      <c r="GYG133" s="21"/>
      <c r="GYH133" s="19"/>
      <c r="GYI133" s="20"/>
      <c r="GYJ133" s="21"/>
      <c r="GYK133" s="185"/>
      <c r="GYL133" s="21"/>
      <c r="GYM133" s="136"/>
      <c r="GYN133" s="19"/>
      <c r="GYO133" s="20"/>
      <c r="GYP133" s="21"/>
      <c r="GYQ133" s="185"/>
      <c r="GYR133" s="21"/>
      <c r="GYS133" s="19"/>
      <c r="GYT133" s="20"/>
      <c r="GYU133" s="21"/>
      <c r="GYV133" s="185"/>
      <c r="GYW133" s="21"/>
      <c r="GYX133" s="136"/>
      <c r="GYY133" s="19"/>
      <c r="GYZ133" s="20"/>
      <c r="GZA133" s="21"/>
      <c r="GZB133" s="185"/>
      <c r="GZC133" s="21"/>
      <c r="GZD133" s="19"/>
      <c r="GZE133" s="20"/>
      <c r="GZF133" s="21"/>
      <c r="GZG133" s="185"/>
      <c r="GZH133" s="21"/>
      <c r="GZI133" s="136"/>
      <c r="GZJ133" s="19"/>
      <c r="GZK133" s="20"/>
      <c r="GZL133" s="21"/>
      <c r="GZM133" s="185"/>
      <c r="GZN133" s="21"/>
      <c r="GZO133" s="19"/>
      <c r="GZP133" s="20"/>
      <c r="GZQ133" s="21"/>
      <c r="GZR133" s="185"/>
      <c r="GZS133" s="21"/>
      <c r="GZT133" s="136"/>
      <c r="GZU133" s="19"/>
      <c r="GZV133" s="20"/>
      <c r="GZW133" s="21"/>
      <c r="GZX133" s="185"/>
      <c r="GZY133" s="21"/>
      <c r="GZZ133" s="19"/>
      <c r="HAA133" s="20"/>
      <c r="HAB133" s="21"/>
      <c r="HAC133" s="185"/>
      <c r="HAD133" s="21"/>
      <c r="HAE133" s="136"/>
      <c r="HAF133" s="19"/>
      <c r="HAG133" s="20"/>
      <c r="HAH133" s="21"/>
      <c r="HAI133" s="185"/>
      <c r="HAJ133" s="21"/>
      <c r="HAK133" s="19"/>
      <c r="HAL133" s="20"/>
      <c r="HAM133" s="21"/>
      <c r="HAN133" s="185"/>
      <c r="HAO133" s="21"/>
      <c r="HAP133" s="136"/>
      <c r="HAQ133" s="19"/>
      <c r="HAR133" s="20"/>
      <c r="HAS133" s="21"/>
      <c r="HAT133" s="185"/>
      <c r="HAU133" s="21"/>
      <c r="HAV133" s="19"/>
      <c r="HAW133" s="20"/>
      <c r="HAX133" s="21"/>
      <c r="HAY133" s="185"/>
      <c r="HAZ133" s="21"/>
      <c r="HBA133" s="136"/>
      <c r="HBB133" s="19"/>
      <c r="HBC133" s="20"/>
      <c r="HBD133" s="21"/>
      <c r="HBE133" s="185"/>
      <c r="HBF133" s="21"/>
      <c r="HBG133" s="19"/>
      <c r="HBH133" s="20"/>
      <c r="HBI133" s="21"/>
      <c r="HBJ133" s="185"/>
      <c r="HBK133" s="21"/>
      <c r="HBL133" s="136"/>
      <c r="HBM133" s="19"/>
      <c r="HBN133" s="20"/>
      <c r="HBO133" s="21"/>
      <c r="HBP133" s="185"/>
      <c r="HBQ133" s="21"/>
      <c r="HBR133" s="19"/>
      <c r="HBS133" s="20"/>
      <c r="HBT133" s="21"/>
      <c r="HBU133" s="185"/>
      <c r="HBV133" s="21"/>
      <c r="HBW133" s="136"/>
      <c r="HBX133" s="19"/>
      <c r="HBY133" s="20"/>
      <c r="HBZ133" s="21"/>
      <c r="HCA133" s="185"/>
      <c r="HCB133" s="21"/>
      <c r="HCC133" s="19"/>
      <c r="HCD133" s="20"/>
      <c r="HCE133" s="21"/>
      <c r="HCF133" s="185"/>
      <c r="HCG133" s="21"/>
      <c r="HCH133" s="136"/>
      <c r="HCI133" s="19"/>
      <c r="HCJ133" s="20"/>
      <c r="HCK133" s="21"/>
      <c r="HCL133" s="185"/>
      <c r="HCM133" s="21"/>
      <c r="HCN133" s="19"/>
      <c r="HCO133" s="20"/>
      <c r="HCP133" s="21"/>
      <c r="HCQ133" s="185"/>
      <c r="HCR133" s="21"/>
      <c r="HCS133" s="136"/>
      <c r="HCT133" s="19"/>
      <c r="HCU133" s="20"/>
      <c r="HCV133" s="21"/>
      <c r="HCW133" s="185"/>
      <c r="HCX133" s="21"/>
      <c r="HCY133" s="19"/>
      <c r="HCZ133" s="20"/>
      <c r="HDA133" s="21"/>
      <c r="HDB133" s="185"/>
      <c r="HDC133" s="21"/>
      <c r="HDD133" s="136"/>
      <c r="HDE133" s="19"/>
      <c r="HDF133" s="20"/>
      <c r="HDG133" s="21"/>
      <c r="HDH133" s="185"/>
      <c r="HDI133" s="21"/>
      <c r="HDJ133" s="19"/>
      <c r="HDK133" s="20"/>
      <c r="HDL133" s="21"/>
      <c r="HDM133" s="185"/>
      <c r="HDN133" s="21"/>
      <c r="HDO133" s="136"/>
      <c r="HDP133" s="19"/>
      <c r="HDQ133" s="20"/>
      <c r="HDR133" s="21"/>
      <c r="HDS133" s="185"/>
      <c r="HDT133" s="21"/>
      <c r="HDU133" s="19"/>
      <c r="HDV133" s="20"/>
      <c r="HDW133" s="21"/>
      <c r="HDX133" s="185"/>
      <c r="HDY133" s="21"/>
      <c r="HDZ133" s="136"/>
      <c r="HEA133" s="19"/>
      <c r="HEB133" s="20"/>
      <c r="HEC133" s="21"/>
      <c r="HED133" s="185"/>
      <c r="HEE133" s="21"/>
      <c r="HEF133" s="19"/>
      <c r="HEG133" s="20"/>
      <c r="HEH133" s="21"/>
      <c r="HEI133" s="185"/>
      <c r="HEJ133" s="21"/>
      <c r="HEK133" s="136"/>
      <c r="HEL133" s="19"/>
      <c r="HEM133" s="20"/>
      <c r="HEN133" s="21"/>
      <c r="HEO133" s="185"/>
      <c r="HEP133" s="21"/>
      <c r="HEQ133" s="19"/>
      <c r="HER133" s="20"/>
      <c r="HES133" s="21"/>
      <c r="HET133" s="185"/>
      <c r="HEU133" s="21"/>
      <c r="HEV133" s="136"/>
      <c r="HEW133" s="19"/>
      <c r="HEX133" s="20"/>
      <c r="HEY133" s="21"/>
      <c r="HEZ133" s="185"/>
      <c r="HFA133" s="21"/>
      <c r="HFB133" s="19"/>
      <c r="HFC133" s="20"/>
      <c r="HFD133" s="21"/>
      <c r="HFE133" s="185"/>
      <c r="HFF133" s="21"/>
      <c r="HFG133" s="136"/>
      <c r="HFH133" s="19"/>
      <c r="HFI133" s="20"/>
      <c r="HFJ133" s="21"/>
      <c r="HFK133" s="185"/>
      <c r="HFL133" s="21"/>
      <c r="HFM133" s="19"/>
      <c r="HFN133" s="20"/>
      <c r="HFO133" s="21"/>
      <c r="HFP133" s="185"/>
      <c r="HFQ133" s="21"/>
      <c r="HFR133" s="136"/>
      <c r="HFS133" s="19"/>
      <c r="HFT133" s="20"/>
      <c r="HFU133" s="21"/>
      <c r="HFV133" s="185"/>
      <c r="HFW133" s="21"/>
      <c r="HFX133" s="19"/>
      <c r="HFY133" s="20"/>
      <c r="HFZ133" s="21"/>
      <c r="HGA133" s="185"/>
      <c r="HGB133" s="21"/>
      <c r="HGC133" s="136"/>
      <c r="HGD133" s="19"/>
      <c r="HGE133" s="20"/>
      <c r="HGF133" s="21"/>
      <c r="HGG133" s="185"/>
      <c r="HGH133" s="21"/>
      <c r="HGI133" s="19"/>
      <c r="HGJ133" s="20"/>
      <c r="HGK133" s="21"/>
      <c r="HGL133" s="185"/>
      <c r="HGM133" s="21"/>
      <c r="HGN133" s="136"/>
      <c r="HGO133" s="19"/>
      <c r="HGP133" s="20"/>
      <c r="HGQ133" s="21"/>
      <c r="HGR133" s="185"/>
      <c r="HGS133" s="21"/>
      <c r="HGT133" s="19"/>
      <c r="HGU133" s="20"/>
      <c r="HGV133" s="21"/>
      <c r="HGW133" s="185"/>
      <c r="HGX133" s="21"/>
      <c r="HGY133" s="136"/>
      <c r="HGZ133" s="19"/>
      <c r="HHA133" s="20"/>
      <c r="HHB133" s="21"/>
      <c r="HHC133" s="185"/>
      <c r="HHD133" s="21"/>
      <c r="HHE133" s="19"/>
      <c r="HHF133" s="20"/>
      <c r="HHG133" s="21"/>
      <c r="HHH133" s="185"/>
      <c r="HHI133" s="21"/>
      <c r="HHJ133" s="136"/>
      <c r="HHK133" s="19"/>
      <c r="HHL133" s="20"/>
      <c r="HHM133" s="21"/>
      <c r="HHN133" s="185"/>
      <c r="HHO133" s="21"/>
      <c r="HHP133" s="19"/>
      <c r="HHQ133" s="20"/>
      <c r="HHR133" s="21"/>
      <c r="HHS133" s="185"/>
      <c r="HHT133" s="21"/>
      <c r="HHU133" s="136"/>
      <c r="HHV133" s="19"/>
      <c r="HHW133" s="20"/>
      <c r="HHX133" s="21"/>
      <c r="HHY133" s="185"/>
      <c r="HHZ133" s="21"/>
      <c r="HIA133" s="19"/>
      <c r="HIB133" s="20"/>
      <c r="HIC133" s="21"/>
      <c r="HID133" s="185"/>
      <c r="HIE133" s="21"/>
      <c r="HIF133" s="136"/>
      <c r="HIG133" s="19"/>
      <c r="HIH133" s="20"/>
      <c r="HII133" s="21"/>
      <c r="HIJ133" s="185"/>
      <c r="HIK133" s="21"/>
      <c r="HIL133" s="19"/>
      <c r="HIM133" s="20"/>
      <c r="HIN133" s="21"/>
      <c r="HIO133" s="185"/>
      <c r="HIP133" s="21"/>
      <c r="HIQ133" s="136"/>
      <c r="HIR133" s="19"/>
      <c r="HIS133" s="20"/>
      <c r="HIT133" s="21"/>
      <c r="HIU133" s="185"/>
      <c r="HIV133" s="21"/>
      <c r="HIW133" s="19"/>
      <c r="HIX133" s="20"/>
      <c r="HIY133" s="21"/>
      <c r="HIZ133" s="185"/>
      <c r="HJA133" s="21"/>
      <c r="HJB133" s="136"/>
      <c r="HJC133" s="19"/>
      <c r="HJD133" s="20"/>
      <c r="HJE133" s="21"/>
      <c r="HJF133" s="185"/>
      <c r="HJG133" s="21"/>
      <c r="HJH133" s="19"/>
      <c r="HJI133" s="20"/>
      <c r="HJJ133" s="21"/>
      <c r="HJK133" s="185"/>
      <c r="HJL133" s="21"/>
      <c r="HJM133" s="136"/>
      <c r="HJN133" s="19"/>
      <c r="HJO133" s="20"/>
      <c r="HJP133" s="21"/>
      <c r="HJQ133" s="185"/>
      <c r="HJR133" s="21"/>
      <c r="HJS133" s="19"/>
      <c r="HJT133" s="20"/>
      <c r="HJU133" s="21"/>
      <c r="HJV133" s="185"/>
      <c r="HJW133" s="21"/>
      <c r="HJX133" s="136"/>
      <c r="HJY133" s="19"/>
      <c r="HJZ133" s="20"/>
      <c r="HKA133" s="21"/>
      <c r="HKB133" s="185"/>
      <c r="HKC133" s="21"/>
      <c r="HKD133" s="19"/>
      <c r="HKE133" s="20"/>
      <c r="HKF133" s="21"/>
      <c r="HKG133" s="185"/>
      <c r="HKH133" s="21"/>
      <c r="HKI133" s="136"/>
      <c r="HKJ133" s="19"/>
      <c r="HKK133" s="20"/>
      <c r="HKL133" s="21"/>
      <c r="HKM133" s="185"/>
      <c r="HKN133" s="21"/>
      <c r="HKO133" s="19"/>
      <c r="HKP133" s="20"/>
      <c r="HKQ133" s="21"/>
      <c r="HKR133" s="185"/>
      <c r="HKS133" s="21"/>
      <c r="HKT133" s="136"/>
      <c r="HKU133" s="19"/>
      <c r="HKV133" s="20"/>
      <c r="HKW133" s="21"/>
      <c r="HKX133" s="185"/>
      <c r="HKY133" s="21"/>
      <c r="HKZ133" s="19"/>
      <c r="HLA133" s="20"/>
      <c r="HLB133" s="21"/>
      <c r="HLC133" s="185"/>
      <c r="HLD133" s="21"/>
      <c r="HLE133" s="136"/>
      <c r="HLF133" s="19"/>
      <c r="HLG133" s="20"/>
      <c r="HLH133" s="21"/>
      <c r="HLI133" s="185"/>
      <c r="HLJ133" s="21"/>
      <c r="HLK133" s="19"/>
      <c r="HLL133" s="20"/>
      <c r="HLM133" s="21"/>
      <c r="HLN133" s="185"/>
      <c r="HLO133" s="21"/>
      <c r="HLP133" s="136"/>
      <c r="HLQ133" s="19"/>
      <c r="HLR133" s="20"/>
      <c r="HLS133" s="21"/>
      <c r="HLT133" s="185"/>
      <c r="HLU133" s="21"/>
      <c r="HLV133" s="19"/>
      <c r="HLW133" s="20"/>
      <c r="HLX133" s="21"/>
      <c r="HLY133" s="185"/>
      <c r="HLZ133" s="21"/>
      <c r="HMA133" s="136"/>
      <c r="HMB133" s="19"/>
      <c r="HMC133" s="20"/>
      <c r="HMD133" s="21"/>
      <c r="HME133" s="185"/>
      <c r="HMF133" s="21"/>
      <c r="HMG133" s="19"/>
      <c r="HMH133" s="20"/>
      <c r="HMI133" s="21"/>
      <c r="HMJ133" s="185"/>
      <c r="HMK133" s="21"/>
      <c r="HML133" s="136"/>
      <c r="HMM133" s="19"/>
      <c r="HMN133" s="20"/>
      <c r="HMO133" s="21"/>
      <c r="HMP133" s="185"/>
      <c r="HMQ133" s="21"/>
      <c r="HMR133" s="19"/>
      <c r="HMS133" s="20"/>
      <c r="HMT133" s="21"/>
      <c r="HMU133" s="185"/>
      <c r="HMV133" s="21"/>
      <c r="HMW133" s="136"/>
      <c r="HMX133" s="19"/>
      <c r="HMY133" s="20"/>
      <c r="HMZ133" s="21"/>
      <c r="HNA133" s="185"/>
      <c r="HNB133" s="21"/>
      <c r="HNC133" s="19"/>
      <c r="HND133" s="20"/>
      <c r="HNE133" s="21"/>
      <c r="HNF133" s="185"/>
      <c r="HNG133" s="21"/>
      <c r="HNH133" s="136"/>
      <c r="HNI133" s="19"/>
      <c r="HNJ133" s="20"/>
      <c r="HNK133" s="21"/>
      <c r="HNL133" s="185"/>
      <c r="HNM133" s="21"/>
      <c r="HNN133" s="19"/>
      <c r="HNO133" s="20"/>
      <c r="HNP133" s="21"/>
      <c r="HNQ133" s="185"/>
      <c r="HNR133" s="21"/>
      <c r="HNS133" s="136"/>
      <c r="HNT133" s="19"/>
      <c r="HNU133" s="20"/>
      <c r="HNV133" s="21"/>
      <c r="HNW133" s="185"/>
      <c r="HNX133" s="21"/>
      <c r="HNY133" s="19"/>
      <c r="HNZ133" s="20"/>
      <c r="HOA133" s="21"/>
      <c r="HOB133" s="185"/>
      <c r="HOC133" s="21"/>
      <c r="HOD133" s="136"/>
      <c r="HOE133" s="19"/>
      <c r="HOF133" s="20"/>
      <c r="HOG133" s="21"/>
      <c r="HOH133" s="185"/>
      <c r="HOI133" s="21"/>
      <c r="HOJ133" s="19"/>
      <c r="HOK133" s="20"/>
      <c r="HOL133" s="21"/>
      <c r="HOM133" s="185"/>
      <c r="HON133" s="21"/>
      <c r="HOO133" s="136"/>
      <c r="HOP133" s="19"/>
      <c r="HOQ133" s="20"/>
      <c r="HOR133" s="21"/>
      <c r="HOS133" s="185"/>
      <c r="HOT133" s="21"/>
      <c r="HOU133" s="19"/>
      <c r="HOV133" s="20"/>
      <c r="HOW133" s="21"/>
      <c r="HOX133" s="185"/>
      <c r="HOY133" s="21"/>
      <c r="HOZ133" s="136"/>
      <c r="HPA133" s="19"/>
      <c r="HPB133" s="20"/>
      <c r="HPC133" s="21"/>
      <c r="HPD133" s="185"/>
      <c r="HPE133" s="21"/>
      <c r="HPF133" s="19"/>
      <c r="HPG133" s="20"/>
      <c r="HPH133" s="21"/>
      <c r="HPI133" s="185"/>
      <c r="HPJ133" s="21"/>
      <c r="HPK133" s="136"/>
      <c r="HPL133" s="19"/>
      <c r="HPM133" s="20"/>
      <c r="HPN133" s="21"/>
      <c r="HPO133" s="185"/>
      <c r="HPP133" s="21"/>
      <c r="HPQ133" s="19"/>
      <c r="HPR133" s="20"/>
      <c r="HPS133" s="21"/>
      <c r="HPT133" s="185"/>
      <c r="HPU133" s="21"/>
      <c r="HPV133" s="136"/>
      <c r="HPW133" s="19"/>
      <c r="HPX133" s="20"/>
      <c r="HPY133" s="21"/>
      <c r="HPZ133" s="185"/>
      <c r="HQA133" s="21"/>
      <c r="HQB133" s="19"/>
      <c r="HQC133" s="20"/>
      <c r="HQD133" s="21"/>
      <c r="HQE133" s="185"/>
      <c r="HQF133" s="21"/>
      <c r="HQG133" s="136"/>
      <c r="HQH133" s="19"/>
      <c r="HQI133" s="20"/>
      <c r="HQJ133" s="21"/>
      <c r="HQK133" s="185"/>
      <c r="HQL133" s="21"/>
      <c r="HQM133" s="19"/>
      <c r="HQN133" s="20"/>
      <c r="HQO133" s="21"/>
      <c r="HQP133" s="185"/>
      <c r="HQQ133" s="21"/>
      <c r="HQR133" s="136"/>
      <c r="HQS133" s="19"/>
      <c r="HQT133" s="20"/>
      <c r="HQU133" s="21"/>
      <c r="HQV133" s="185"/>
      <c r="HQW133" s="21"/>
      <c r="HQX133" s="19"/>
      <c r="HQY133" s="20"/>
      <c r="HQZ133" s="21"/>
      <c r="HRA133" s="185"/>
      <c r="HRB133" s="21"/>
      <c r="HRC133" s="136"/>
      <c r="HRD133" s="19"/>
      <c r="HRE133" s="20"/>
      <c r="HRF133" s="21"/>
      <c r="HRG133" s="185"/>
      <c r="HRH133" s="21"/>
      <c r="HRI133" s="19"/>
      <c r="HRJ133" s="20"/>
      <c r="HRK133" s="21"/>
      <c r="HRL133" s="185"/>
      <c r="HRM133" s="21"/>
      <c r="HRN133" s="136"/>
      <c r="HRO133" s="19"/>
      <c r="HRP133" s="20"/>
      <c r="HRQ133" s="21"/>
      <c r="HRR133" s="185"/>
      <c r="HRS133" s="21"/>
      <c r="HRT133" s="19"/>
      <c r="HRU133" s="20"/>
      <c r="HRV133" s="21"/>
      <c r="HRW133" s="185"/>
      <c r="HRX133" s="21"/>
      <c r="HRY133" s="136"/>
      <c r="HRZ133" s="19"/>
      <c r="HSA133" s="20"/>
      <c r="HSB133" s="21"/>
      <c r="HSC133" s="185"/>
      <c r="HSD133" s="21"/>
      <c r="HSE133" s="19"/>
      <c r="HSF133" s="20"/>
      <c r="HSG133" s="21"/>
      <c r="HSH133" s="185"/>
      <c r="HSI133" s="21"/>
      <c r="HSJ133" s="136"/>
      <c r="HSK133" s="19"/>
      <c r="HSL133" s="20"/>
      <c r="HSM133" s="21"/>
      <c r="HSN133" s="185"/>
      <c r="HSO133" s="21"/>
      <c r="HSP133" s="19"/>
      <c r="HSQ133" s="20"/>
      <c r="HSR133" s="21"/>
      <c r="HSS133" s="185"/>
      <c r="HST133" s="21"/>
      <c r="HSU133" s="136"/>
      <c r="HSV133" s="19"/>
      <c r="HSW133" s="20"/>
      <c r="HSX133" s="21"/>
      <c r="HSY133" s="185"/>
      <c r="HSZ133" s="21"/>
      <c r="HTA133" s="19"/>
      <c r="HTB133" s="20"/>
      <c r="HTC133" s="21"/>
      <c r="HTD133" s="185"/>
      <c r="HTE133" s="21"/>
      <c r="HTF133" s="136"/>
      <c r="HTG133" s="19"/>
      <c r="HTH133" s="20"/>
      <c r="HTI133" s="21"/>
      <c r="HTJ133" s="185"/>
      <c r="HTK133" s="21"/>
      <c r="HTL133" s="19"/>
      <c r="HTM133" s="20"/>
      <c r="HTN133" s="21"/>
      <c r="HTO133" s="185"/>
      <c r="HTP133" s="21"/>
      <c r="HTQ133" s="136"/>
      <c r="HTR133" s="19"/>
      <c r="HTS133" s="20"/>
      <c r="HTT133" s="21"/>
      <c r="HTU133" s="185"/>
      <c r="HTV133" s="21"/>
      <c r="HTW133" s="19"/>
      <c r="HTX133" s="20"/>
      <c r="HTY133" s="21"/>
      <c r="HTZ133" s="185"/>
      <c r="HUA133" s="21"/>
      <c r="HUB133" s="136"/>
      <c r="HUC133" s="19"/>
      <c r="HUD133" s="20"/>
      <c r="HUE133" s="21"/>
      <c r="HUF133" s="185"/>
      <c r="HUG133" s="21"/>
      <c r="HUH133" s="19"/>
      <c r="HUI133" s="20"/>
      <c r="HUJ133" s="21"/>
      <c r="HUK133" s="185"/>
      <c r="HUL133" s="21"/>
      <c r="HUM133" s="136"/>
      <c r="HUN133" s="19"/>
      <c r="HUO133" s="20"/>
      <c r="HUP133" s="21"/>
      <c r="HUQ133" s="185"/>
      <c r="HUR133" s="21"/>
      <c r="HUS133" s="19"/>
      <c r="HUT133" s="20"/>
      <c r="HUU133" s="21"/>
      <c r="HUV133" s="185"/>
      <c r="HUW133" s="21"/>
      <c r="HUX133" s="136"/>
      <c r="HUY133" s="19"/>
      <c r="HUZ133" s="20"/>
      <c r="HVA133" s="21"/>
      <c r="HVB133" s="185"/>
      <c r="HVC133" s="21"/>
      <c r="HVD133" s="19"/>
      <c r="HVE133" s="20"/>
      <c r="HVF133" s="21"/>
      <c r="HVG133" s="185"/>
      <c r="HVH133" s="21"/>
      <c r="HVI133" s="136"/>
      <c r="HVJ133" s="19"/>
      <c r="HVK133" s="20"/>
      <c r="HVL133" s="21"/>
      <c r="HVM133" s="185"/>
      <c r="HVN133" s="21"/>
      <c r="HVO133" s="19"/>
      <c r="HVP133" s="20"/>
      <c r="HVQ133" s="21"/>
      <c r="HVR133" s="185"/>
      <c r="HVS133" s="21"/>
      <c r="HVT133" s="136"/>
      <c r="HVU133" s="19"/>
      <c r="HVV133" s="20"/>
      <c r="HVW133" s="21"/>
      <c r="HVX133" s="185"/>
      <c r="HVY133" s="21"/>
      <c r="HVZ133" s="19"/>
      <c r="HWA133" s="20"/>
      <c r="HWB133" s="21"/>
      <c r="HWC133" s="185"/>
      <c r="HWD133" s="21"/>
      <c r="HWE133" s="136"/>
      <c r="HWF133" s="19"/>
      <c r="HWG133" s="20"/>
      <c r="HWH133" s="21"/>
      <c r="HWI133" s="185"/>
      <c r="HWJ133" s="21"/>
      <c r="HWK133" s="19"/>
      <c r="HWL133" s="20"/>
      <c r="HWM133" s="21"/>
      <c r="HWN133" s="185"/>
      <c r="HWO133" s="21"/>
      <c r="HWP133" s="136"/>
      <c r="HWQ133" s="19"/>
      <c r="HWR133" s="20"/>
      <c r="HWS133" s="21"/>
      <c r="HWT133" s="185"/>
      <c r="HWU133" s="21"/>
      <c r="HWV133" s="19"/>
      <c r="HWW133" s="20"/>
      <c r="HWX133" s="21"/>
      <c r="HWY133" s="185"/>
      <c r="HWZ133" s="21"/>
      <c r="HXA133" s="136"/>
      <c r="HXB133" s="19"/>
      <c r="HXC133" s="20"/>
      <c r="HXD133" s="21"/>
      <c r="HXE133" s="185"/>
      <c r="HXF133" s="21"/>
      <c r="HXG133" s="19"/>
      <c r="HXH133" s="20"/>
      <c r="HXI133" s="21"/>
      <c r="HXJ133" s="185"/>
      <c r="HXK133" s="21"/>
      <c r="HXL133" s="136"/>
      <c r="HXM133" s="19"/>
      <c r="HXN133" s="20"/>
      <c r="HXO133" s="21"/>
      <c r="HXP133" s="185"/>
      <c r="HXQ133" s="21"/>
      <c r="HXR133" s="19"/>
      <c r="HXS133" s="20"/>
      <c r="HXT133" s="21"/>
      <c r="HXU133" s="185"/>
      <c r="HXV133" s="21"/>
      <c r="HXW133" s="136"/>
      <c r="HXX133" s="19"/>
      <c r="HXY133" s="20"/>
      <c r="HXZ133" s="21"/>
      <c r="HYA133" s="185"/>
      <c r="HYB133" s="21"/>
      <c r="HYC133" s="19"/>
      <c r="HYD133" s="20"/>
      <c r="HYE133" s="21"/>
      <c r="HYF133" s="185"/>
      <c r="HYG133" s="21"/>
      <c r="HYH133" s="136"/>
      <c r="HYI133" s="19"/>
      <c r="HYJ133" s="20"/>
      <c r="HYK133" s="21"/>
      <c r="HYL133" s="185"/>
      <c r="HYM133" s="21"/>
      <c r="HYN133" s="19"/>
      <c r="HYO133" s="20"/>
      <c r="HYP133" s="21"/>
      <c r="HYQ133" s="185"/>
      <c r="HYR133" s="21"/>
      <c r="HYS133" s="136"/>
      <c r="HYT133" s="19"/>
      <c r="HYU133" s="20"/>
      <c r="HYV133" s="21"/>
      <c r="HYW133" s="185"/>
      <c r="HYX133" s="21"/>
      <c r="HYY133" s="19"/>
      <c r="HYZ133" s="20"/>
      <c r="HZA133" s="21"/>
      <c r="HZB133" s="185"/>
      <c r="HZC133" s="21"/>
      <c r="HZD133" s="136"/>
      <c r="HZE133" s="19"/>
      <c r="HZF133" s="20"/>
      <c r="HZG133" s="21"/>
      <c r="HZH133" s="185"/>
      <c r="HZI133" s="21"/>
      <c r="HZJ133" s="19"/>
      <c r="HZK133" s="20"/>
      <c r="HZL133" s="21"/>
      <c r="HZM133" s="185"/>
      <c r="HZN133" s="21"/>
      <c r="HZO133" s="136"/>
      <c r="HZP133" s="19"/>
      <c r="HZQ133" s="20"/>
      <c r="HZR133" s="21"/>
      <c r="HZS133" s="185"/>
      <c r="HZT133" s="21"/>
      <c r="HZU133" s="19"/>
      <c r="HZV133" s="20"/>
      <c r="HZW133" s="21"/>
      <c r="HZX133" s="185"/>
      <c r="HZY133" s="21"/>
      <c r="HZZ133" s="136"/>
      <c r="IAA133" s="19"/>
      <c r="IAB133" s="20"/>
      <c r="IAC133" s="21"/>
      <c r="IAD133" s="185"/>
      <c r="IAE133" s="21"/>
      <c r="IAF133" s="19"/>
      <c r="IAG133" s="20"/>
      <c r="IAH133" s="21"/>
      <c r="IAI133" s="185"/>
      <c r="IAJ133" s="21"/>
      <c r="IAK133" s="136"/>
      <c r="IAL133" s="19"/>
      <c r="IAM133" s="20"/>
      <c r="IAN133" s="21"/>
      <c r="IAO133" s="185"/>
      <c r="IAP133" s="21"/>
      <c r="IAQ133" s="19"/>
      <c r="IAR133" s="20"/>
      <c r="IAS133" s="21"/>
      <c r="IAT133" s="185"/>
      <c r="IAU133" s="21"/>
      <c r="IAV133" s="136"/>
      <c r="IAW133" s="19"/>
      <c r="IAX133" s="20"/>
      <c r="IAY133" s="21"/>
      <c r="IAZ133" s="185"/>
      <c r="IBA133" s="21"/>
      <c r="IBB133" s="19"/>
      <c r="IBC133" s="20"/>
      <c r="IBD133" s="21"/>
      <c r="IBE133" s="185"/>
      <c r="IBF133" s="21"/>
      <c r="IBG133" s="136"/>
      <c r="IBH133" s="19"/>
      <c r="IBI133" s="20"/>
      <c r="IBJ133" s="21"/>
      <c r="IBK133" s="185"/>
      <c r="IBL133" s="21"/>
      <c r="IBM133" s="19"/>
      <c r="IBN133" s="20"/>
      <c r="IBO133" s="21"/>
      <c r="IBP133" s="185"/>
      <c r="IBQ133" s="21"/>
      <c r="IBR133" s="136"/>
      <c r="IBS133" s="19"/>
      <c r="IBT133" s="20"/>
      <c r="IBU133" s="21"/>
      <c r="IBV133" s="185"/>
      <c r="IBW133" s="21"/>
      <c r="IBX133" s="19"/>
      <c r="IBY133" s="20"/>
      <c r="IBZ133" s="21"/>
      <c r="ICA133" s="185"/>
      <c r="ICB133" s="21"/>
      <c r="ICC133" s="136"/>
      <c r="ICD133" s="19"/>
      <c r="ICE133" s="20"/>
      <c r="ICF133" s="21"/>
      <c r="ICG133" s="185"/>
      <c r="ICH133" s="21"/>
      <c r="ICI133" s="19"/>
      <c r="ICJ133" s="20"/>
      <c r="ICK133" s="21"/>
      <c r="ICL133" s="185"/>
      <c r="ICM133" s="21"/>
      <c r="ICN133" s="136"/>
      <c r="ICO133" s="19"/>
      <c r="ICP133" s="20"/>
      <c r="ICQ133" s="21"/>
      <c r="ICR133" s="185"/>
      <c r="ICS133" s="21"/>
      <c r="ICT133" s="19"/>
      <c r="ICU133" s="20"/>
      <c r="ICV133" s="21"/>
      <c r="ICW133" s="185"/>
      <c r="ICX133" s="21"/>
      <c r="ICY133" s="136"/>
      <c r="ICZ133" s="19"/>
      <c r="IDA133" s="20"/>
      <c r="IDB133" s="21"/>
      <c r="IDC133" s="185"/>
      <c r="IDD133" s="21"/>
      <c r="IDE133" s="19"/>
      <c r="IDF133" s="20"/>
      <c r="IDG133" s="21"/>
      <c r="IDH133" s="185"/>
      <c r="IDI133" s="21"/>
      <c r="IDJ133" s="136"/>
      <c r="IDK133" s="19"/>
      <c r="IDL133" s="20"/>
      <c r="IDM133" s="21"/>
      <c r="IDN133" s="185"/>
      <c r="IDO133" s="21"/>
      <c r="IDP133" s="19"/>
      <c r="IDQ133" s="20"/>
      <c r="IDR133" s="21"/>
      <c r="IDS133" s="185"/>
      <c r="IDT133" s="21"/>
      <c r="IDU133" s="136"/>
      <c r="IDV133" s="19"/>
      <c r="IDW133" s="20"/>
      <c r="IDX133" s="21"/>
      <c r="IDY133" s="185"/>
      <c r="IDZ133" s="21"/>
      <c r="IEA133" s="19"/>
      <c r="IEB133" s="20"/>
      <c r="IEC133" s="21"/>
      <c r="IED133" s="185"/>
      <c r="IEE133" s="21"/>
      <c r="IEF133" s="136"/>
      <c r="IEG133" s="19"/>
      <c r="IEH133" s="20"/>
      <c r="IEI133" s="21"/>
      <c r="IEJ133" s="185"/>
      <c r="IEK133" s="21"/>
      <c r="IEL133" s="19"/>
      <c r="IEM133" s="20"/>
      <c r="IEN133" s="21"/>
      <c r="IEO133" s="185"/>
      <c r="IEP133" s="21"/>
      <c r="IEQ133" s="136"/>
      <c r="IER133" s="19"/>
      <c r="IES133" s="20"/>
      <c r="IET133" s="21"/>
      <c r="IEU133" s="185"/>
      <c r="IEV133" s="21"/>
      <c r="IEW133" s="19"/>
      <c r="IEX133" s="20"/>
      <c r="IEY133" s="21"/>
      <c r="IEZ133" s="185"/>
      <c r="IFA133" s="21"/>
      <c r="IFB133" s="136"/>
      <c r="IFC133" s="19"/>
      <c r="IFD133" s="20"/>
      <c r="IFE133" s="21"/>
      <c r="IFF133" s="185"/>
      <c r="IFG133" s="21"/>
      <c r="IFH133" s="19"/>
      <c r="IFI133" s="20"/>
      <c r="IFJ133" s="21"/>
      <c r="IFK133" s="185"/>
      <c r="IFL133" s="21"/>
      <c r="IFM133" s="136"/>
      <c r="IFN133" s="19"/>
      <c r="IFO133" s="20"/>
      <c r="IFP133" s="21"/>
      <c r="IFQ133" s="185"/>
      <c r="IFR133" s="21"/>
      <c r="IFS133" s="19"/>
      <c r="IFT133" s="20"/>
      <c r="IFU133" s="21"/>
      <c r="IFV133" s="185"/>
      <c r="IFW133" s="21"/>
      <c r="IFX133" s="136"/>
      <c r="IFY133" s="19"/>
      <c r="IFZ133" s="20"/>
      <c r="IGA133" s="21"/>
      <c r="IGB133" s="185"/>
      <c r="IGC133" s="21"/>
      <c r="IGD133" s="19"/>
      <c r="IGE133" s="20"/>
      <c r="IGF133" s="21"/>
      <c r="IGG133" s="185"/>
      <c r="IGH133" s="21"/>
      <c r="IGI133" s="136"/>
      <c r="IGJ133" s="19"/>
      <c r="IGK133" s="20"/>
      <c r="IGL133" s="21"/>
      <c r="IGM133" s="185"/>
      <c r="IGN133" s="21"/>
      <c r="IGO133" s="19"/>
      <c r="IGP133" s="20"/>
      <c r="IGQ133" s="21"/>
      <c r="IGR133" s="185"/>
      <c r="IGS133" s="21"/>
      <c r="IGT133" s="136"/>
      <c r="IGU133" s="19"/>
      <c r="IGV133" s="20"/>
      <c r="IGW133" s="21"/>
      <c r="IGX133" s="185"/>
      <c r="IGY133" s="21"/>
      <c r="IGZ133" s="19"/>
      <c r="IHA133" s="20"/>
      <c r="IHB133" s="21"/>
      <c r="IHC133" s="185"/>
      <c r="IHD133" s="21"/>
      <c r="IHE133" s="136"/>
      <c r="IHF133" s="19"/>
      <c r="IHG133" s="20"/>
      <c r="IHH133" s="21"/>
      <c r="IHI133" s="185"/>
      <c r="IHJ133" s="21"/>
      <c r="IHK133" s="19"/>
      <c r="IHL133" s="20"/>
      <c r="IHM133" s="21"/>
      <c r="IHN133" s="185"/>
      <c r="IHO133" s="21"/>
      <c r="IHP133" s="136"/>
      <c r="IHQ133" s="19"/>
      <c r="IHR133" s="20"/>
      <c r="IHS133" s="21"/>
      <c r="IHT133" s="185"/>
      <c r="IHU133" s="21"/>
      <c r="IHV133" s="19"/>
      <c r="IHW133" s="20"/>
      <c r="IHX133" s="21"/>
      <c r="IHY133" s="185"/>
      <c r="IHZ133" s="21"/>
      <c r="IIA133" s="136"/>
      <c r="IIB133" s="19"/>
      <c r="IIC133" s="20"/>
      <c r="IID133" s="21"/>
      <c r="IIE133" s="185"/>
      <c r="IIF133" s="21"/>
      <c r="IIG133" s="19"/>
      <c r="IIH133" s="20"/>
      <c r="III133" s="21"/>
      <c r="IIJ133" s="185"/>
      <c r="IIK133" s="21"/>
      <c r="IIL133" s="136"/>
      <c r="IIM133" s="19"/>
      <c r="IIN133" s="20"/>
      <c r="IIO133" s="21"/>
      <c r="IIP133" s="185"/>
      <c r="IIQ133" s="21"/>
      <c r="IIR133" s="19"/>
      <c r="IIS133" s="20"/>
      <c r="IIT133" s="21"/>
      <c r="IIU133" s="185"/>
      <c r="IIV133" s="21"/>
      <c r="IIW133" s="136"/>
      <c r="IIX133" s="19"/>
      <c r="IIY133" s="20"/>
      <c r="IIZ133" s="21"/>
      <c r="IJA133" s="185"/>
      <c r="IJB133" s="21"/>
      <c r="IJC133" s="19"/>
      <c r="IJD133" s="20"/>
      <c r="IJE133" s="21"/>
      <c r="IJF133" s="185"/>
      <c r="IJG133" s="21"/>
      <c r="IJH133" s="136"/>
      <c r="IJI133" s="19"/>
      <c r="IJJ133" s="20"/>
      <c r="IJK133" s="21"/>
      <c r="IJL133" s="185"/>
      <c r="IJM133" s="21"/>
      <c r="IJN133" s="19"/>
      <c r="IJO133" s="20"/>
      <c r="IJP133" s="21"/>
      <c r="IJQ133" s="185"/>
      <c r="IJR133" s="21"/>
      <c r="IJS133" s="136"/>
      <c r="IJT133" s="19"/>
      <c r="IJU133" s="20"/>
      <c r="IJV133" s="21"/>
      <c r="IJW133" s="185"/>
      <c r="IJX133" s="21"/>
      <c r="IJY133" s="19"/>
      <c r="IJZ133" s="20"/>
      <c r="IKA133" s="21"/>
      <c r="IKB133" s="185"/>
      <c r="IKC133" s="21"/>
      <c r="IKD133" s="136"/>
      <c r="IKE133" s="19"/>
      <c r="IKF133" s="20"/>
      <c r="IKG133" s="21"/>
      <c r="IKH133" s="185"/>
      <c r="IKI133" s="21"/>
      <c r="IKJ133" s="19"/>
      <c r="IKK133" s="20"/>
      <c r="IKL133" s="21"/>
      <c r="IKM133" s="185"/>
      <c r="IKN133" s="21"/>
      <c r="IKO133" s="136"/>
      <c r="IKP133" s="19"/>
      <c r="IKQ133" s="20"/>
      <c r="IKR133" s="21"/>
      <c r="IKS133" s="185"/>
      <c r="IKT133" s="21"/>
      <c r="IKU133" s="19"/>
      <c r="IKV133" s="20"/>
      <c r="IKW133" s="21"/>
      <c r="IKX133" s="185"/>
      <c r="IKY133" s="21"/>
      <c r="IKZ133" s="136"/>
      <c r="ILA133" s="19"/>
      <c r="ILB133" s="20"/>
      <c r="ILC133" s="21"/>
      <c r="ILD133" s="185"/>
      <c r="ILE133" s="21"/>
      <c r="ILF133" s="19"/>
      <c r="ILG133" s="20"/>
      <c r="ILH133" s="21"/>
      <c r="ILI133" s="185"/>
      <c r="ILJ133" s="21"/>
      <c r="ILK133" s="136"/>
      <c r="ILL133" s="19"/>
      <c r="ILM133" s="20"/>
      <c r="ILN133" s="21"/>
      <c r="ILO133" s="185"/>
      <c r="ILP133" s="21"/>
      <c r="ILQ133" s="19"/>
      <c r="ILR133" s="20"/>
      <c r="ILS133" s="21"/>
      <c r="ILT133" s="185"/>
      <c r="ILU133" s="21"/>
      <c r="ILV133" s="136"/>
      <c r="ILW133" s="19"/>
      <c r="ILX133" s="20"/>
      <c r="ILY133" s="21"/>
      <c r="ILZ133" s="185"/>
      <c r="IMA133" s="21"/>
      <c r="IMB133" s="19"/>
      <c r="IMC133" s="20"/>
      <c r="IMD133" s="21"/>
      <c r="IME133" s="185"/>
      <c r="IMF133" s="21"/>
      <c r="IMG133" s="136"/>
      <c r="IMH133" s="19"/>
      <c r="IMI133" s="20"/>
      <c r="IMJ133" s="21"/>
      <c r="IMK133" s="185"/>
      <c r="IML133" s="21"/>
      <c r="IMM133" s="19"/>
      <c r="IMN133" s="20"/>
      <c r="IMO133" s="21"/>
      <c r="IMP133" s="185"/>
      <c r="IMQ133" s="21"/>
      <c r="IMR133" s="136"/>
      <c r="IMS133" s="19"/>
      <c r="IMT133" s="20"/>
      <c r="IMU133" s="21"/>
      <c r="IMV133" s="185"/>
      <c r="IMW133" s="21"/>
      <c r="IMX133" s="19"/>
      <c r="IMY133" s="20"/>
      <c r="IMZ133" s="21"/>
      <c r="INA133" s="185"/>
      <c r="INB133" s="21"/>
      <c r="INC133" s="136"/>
      <c r="IND133" s="19"/>
      <c r="INE133" s="20"/>
      <c r="INF133" s="21"/>
      <c r="ING133" s="185"/>
      <c r="INH133" s="21"/>
      <c r="INI133" s="19"/>
      <c r="INJ133" s="20"/>
      <c r="INK133" s="21"/>
      <c r="INL133" s="185"/>
      <c r="INM133" s="21"/>
      <c r="INN133" s="136"/>
      <c r="INO133" s="19"/>
      <c r="INP133" s="20"/>
      <c r="INQ133" s="21"/>
      <c r="INR133" s="185"/>
      <c r="INS133" s="21"/>
      <c r="INT133" s="19"/>
      <c r="INU133" s="20"/>
      <c r="INV133" s="21"/>
      <c r="INW133" s="185"/>
      <c r="INX133" s="21"/>
      <c r="INY133" s="136"/>
      <c r="INZ133" s="19"/>
      <c r="IOA133" s="20"/>
      <c r="IOB133" s="21"/>
      <c r="IOC133" s="185"/>
      <c r="IOD133" s="21"/>
      <c r="IOE133" s="19"/>
      <c r="IOF133" s="20"/>
      <c r="IOG133" s="21"/>
      <c r="IOH133" s="185"/>
      <c r="IOI133" s="21"/>
      <c r="IOJ133" s="136"/>
      <c r="IOK133" s="19"/>
      <c r="IOL133" s="20"/>
      <c r="IOM133" s="21"/>
      <c r="ION133" s="185"/>
      <c r="IOO133" s="21"/>
      <c r="IOP133" s="19"/>
      <c r="IOQ133" s="20"/>
      <c r="IOR133" s="21"/>
      <c r="IOS133" s="185"/>
      <c r="IOT133" s="21"/>
      <c r="IOU133" s="136"/>
      <c r="IOV133" s="19"/>
      <c r="IOW133" s="20"/>
      <c r="IOX133" s="21"/>
      <c r="IOY133" s="185"/>
      <c r="IOZ133" s="21"/>
      <c r="IPA133" s="19"/>
      <c r="IPB133" s="20"/>
      <c r="IPC133" s="21"/>
      <c r="IPD133" s="185"/>
      <c r="IPE133" s="21"/>
      <c r="IPF133" s="136"/>
      <c r="IPG133" s="19"/>
      <c r="IPH133" s="20"/>
      <c r="IPI133" s="21"/>
      <c r="IPJ133" s="185"/>
      <c r="IPK133" s="21"/>
      <c r="IPL133" s="19"/>
      <c r="IPM133" s="20"/>
      <c r="IPN133" s="21"/>
      <c r="IPO133" s="185"/>
      <c r="IPP133" s="21"/>
      <c r="IPQ133" s="136"/>
      <c r="IPR133" s="19"/>
      <c r="IPS133" s="20"/>
      <c r="IPT133" s="21"/>
      <c r="IPU133" s="185"/>
      <c r="IPV133" s="21"/>
      <c r="IPW133" s="19"/>
      <c r="IPX133" s="20"/>
      <c r="IPY133" s="21"/>
      <c r="IPZ133" s="185"/>
      <c r="IQA133" s="21"/>
      <c r="IQB133" s="136"/>
      <c r="IQC133" s="19"/>
      <c r="IQD133" s="20"/>
      <c r="IQE133" s="21"/>
      <c r="IQF133" s="185"/>
      <c r="IQG133" s="21"/>
      <c r="IQH133" s="19"/>
      <c r="IQI133" s="20"/>
      <c r="IQJ133" s="21"/>
      <c r="IQK133" s="185"/>
      <c r="IQL133" s="21"/>
      <c r="IQM133" s="136"/>
      <c r="IQN133" s="19"/>
      <c r="IQO133" s="20"/>
      <c r="IQP133" s="21"/>
      <c r="IQQ133" s="185"/>
      <c r="IQR133" s="21"/>
      <c r="IQS133" s="19"/>
      <c r="IQT133" s="20"/>
      <c r="IQU133" s="21"/>
      <c r="IQV133" s="185"/>
      <c r="IQW133" s="21"/>
      <c r="IQX133" s="136"/>
      <c r="IQY133" s="19"/>
      <c r="IQZ133" s="20"/>
      <c r="IRA133" s="21"/>
      <c r="IRB133" s="185"/>
      <c r="IRC133" s="21"/>
      <c r="IRD133" s="19"/>
      <c r="IRE133" s="20"/>
      <c r="IRF133" s="21"/>
      <c r="IRG133" s="185"/>
      <c r="IRH133" s="21"/>
      <c r="IRI133" s="136"/>
      <c r="IRJ133" s="19"/>
      <c r="IRK133" s="20"/>
      <c r="IRL133" s="21"/>
      <c r="IRM133" s="185"/>
      <c r="IRN133" s="21"/>
      <c r="IRO133" s="19"/>
      <c r="IRP133" s="20"/>
      <c r="IRQ133" s="21"/>
      <c r="IRR133" s="185"/>
      <c r="IRS133" s="21"/>
      <c r="IRT133" s="136"/>
      <c r="IRU133" s="19"/>
      <c r="IRV133" s="20"/>
      <c r="IRW133" s="21"/>
      <c r="IRX133" s="185"/>
      <c r="IRY133" s="21"/>
      <c r="IRZ133" s="19"/>
      <c r="ISA133" s="20"/>
      <c r="ISB133" s="21"/>
      <c r="ISC133" s="185"/>
      <c r="ISD133" s="21"/>
      <c r="ISE133" s="136"/>
      <c r="ISF133" s="19"/>
      <c r="ISG133" s="20"/>
      <c r="ISH133" s="21"/>
      <c r="ISI133" s="185"/>
      <c r="ISJ133" s="21"/>
      <c r="ISK133" s="19"/>
      <c r="ISL133" s="20"/>
      <c r="ISM133" s="21"/>
      <c r="ISN133" s="185"/>
      <c r="ISO133" s="21"/>
      <c r="ISP133" s="136"/>
      <c r="ISQ133" s="19"/>
      <c r="ISR133" s="20"/>
      <c r="ISS133" s="21"/>
      <c r="IST133" s="185"/>
      <c r="ISU133" s="21"/>
      <c r="ISV133" s="19"/>
      <c r="ISW133" s="20"/>
      <c r="ISX133" s="21"/>
      <c r="ISY133" s="185"/>
      <c r="ISZ133" s="21"/>
      <c r="ITA133" s="136"/>
      <c r="ITB133" s="19"/>
      <c r="ITC133" s="20"/>
      <c r="ITD133" s="21"/>
      <c r="ITE133" s="185"/>
      <c r="ITF133" s="21"/>
      <c r="ITG133" s="19"/>
      <c r="ITH133" s="20"/>
      <c r="ITI133" s="21"/>
      <c r="ITJ133" s="185"/>
      <c r="ITK133" s="21"/>
      <c r="ITL133" s="136"/>
      <c r="ITM133" s="19"/>
      <c r="ITN133" s="20"/>
      <c r="ITO133" s="21"/>
      <c r="ITP133" s="185"/>
      <c r="ITQ133" s="21"/>
      <c r="ITR133" s="19"/>
      <c r="ITS133" s="20"/>
      <c r="ITT133" s="21"/>
      <c r="ITU133" s="185"/>
      <c r="ITV133" s="21"/>
      <c r="ITW133" s="136"/>
      <c r="ITX133" s="19"/>
      <c r="ITY133" s="20"/>
      <c r="ITZ133" s="21"/>
      <c r="IUA133" s="185"/>
      <c r="IUB133" s="21"/>
      <c r="IUC133" s="19"/>
      <c r="IUD133" s="20"/>
      <c r="IUE133" s="21"/>
      <c r="IUF133" s="185"/>
      <c r="IUG133" s="21"/>
      <c r="IUH133" s="136"/>
      <c r="IUI133" s="19"/>
      <c r="IUJ133" s="20"/>
      <c r="IUK133" s="21"/>
      <c r="IUL133" s="185"/>
      <c r="IUM133" s="21"/>
      <c r="IUN133" s="19"/>
      <c r="IUO133" s="20"/>
      <c r="IUP133" s="21"/>
      <c r="IUQ133" s="185"/>
      <c r="IUR133" s="21"/>
      <c r="IUS133" s="136"/>
      <c r="IUT133" s="19"/>
      <c r="IUU133" s="20"/>
      <c r="IUV133" s="21"/>
      <c r="IUW133" s="185"/>
      <c r="IUX133" s="21"/>
      <c r="IUY133" s="19"/>
      <c r="IUZ133" s="20"/>
      <c r="IVA133" s="21"/>
      <c r="IVB133" s="185"/>
      <c r="IVC133" s="21"/>
      <c r="IVD133" s="136"/>
      <c r="IVE133" s="19"/>
      <c r="IVF133" s="20"/>
      <c r="IVG133" s="21"/>
      <c r="IVH133" s="185"/>
      <c r="IVI133" s="21"/>
      <c r="IVJ133" s="19"/>
      <c r="IVK133" s="20"/>
      <c r="IVL133" s="21"/>
      <c r="IVM133" s="185"/>
      <c r="IVN133" s="21"/>
      <c r="IVO133" s="136"/>
      <c r="IVP133" s="19"/>
      <c r="IVQ133" s="20"/>
      <c r="IVR133" s="21"/>
      <c r="IVS133" s="185"/>
      <c r="IVT133" s="21"/>
      <c r="IVU133" s="19"/>
      <c r="IVV133" s="20"/>
      <c r="IVW133" s="21"/>
      <c r="IVX133" s="185"/>
      <c r="IVY133" s="21"/>
      <c r="IVZ133" s="136"/>
      <c r="IWA133" s="19"/>
      <c r="IWB133" s="20"/>
      <c r="IWC133" s="21"/>
      <c r="IWD133" s="185"/>
      <c r="IWE133" s="21"/>
      <c r="IWF133" s="19"/>
      <c r="IWG133" s="20"/>
      <c r="IWH133" s="21"/>
      <c r="IWI133" s="185"/>
      <c r="IWJ133" s="21"/>
      <c r="IWK133" s="136"/>
      <c r="IWL133" s="19"/>
      <c r="IWM133" s="20"/>
      <c r="IWN133" s="21"/>
      <c r="IWO133" s="185"/>
      <c r="IWP133" s="21"/>
      <c r="IWQ133" s="19"/>
      <c r="IWR133" s="20"/>
      <c r="IWS133" s="21"/>
      <c r="IWT133" s="185"/>
      <c r="IWU133" s="21"/>
      <c r="IWV133" s="136"/>
      <c r="IWW133" s="19"/>
      <c r="IWX133" s="20"/>
      <c r="IWY133" s="21"/>
      <c r="IWZ133" s="185"/>
      <c r="IXA133" s="21"/>
      <c r="IXB133" s="19"/>
      <c r="IXC133" s="20"/>
      <c r="IXD133" s="21"/>
      <c r="IXE133" s="185"/>
      <c r="IXF133" s="21"/>
      <c r="IXG133" s="136"/>
      <c r="IXH133" s="19"/>
      <c r="IXI133" s="20"/>
      <c r="IXJ133" s="21"/>
      <c r="IXK133" s="185"/>
      <c r="IXL133" s="21"/>
      <c r="IXM133" s="19"/>
      <c r="IXN133" s="20"/>
      <c r="IXO133" s="21"/>
      <c r="IXP133" s="185"/>
      <c r="IXQ133" s="21"/>
      <c r="IXR133" s="136"/>
      <c r="IXS133" s="19"/>
      <c r="IXT133" s="20"/>
      <c r="IXU133" s="21"/>
      <c r="IXV133" s="185"/>
      <c r="IXW133" s="21"/>
      <c r="IXX133" s="19"/>
      <c r="IXY133" s="20"/>
      <c r="IXZ133" s="21"/>
      <c r="IYA133" s="185"/>
      <c r="IYB133" s="21"/>
      <c r="IYC133" s="136"/>
      <c r="IYD133" s="19"/>
      <c r="IYE133" s="20"/>
      <c r="IYF133" s="21"/>
      <c r="IYG133" s="185"/>
      <c r="IYH133" s="21"/>
      <c r="IYI133" s="19"/>
      <c r="IYJ133" s="20"/>
      <c r="IYK133" s="21"/>
      <c r="IYL133" s="185"/>
      <c r="IYM133" s="21"/>
      <c r="IYN133" s="136"/>
      <c r="IYO133" s="19"/>
      <c r="IYP133" s="20"/>
      <c r="IYQ133" s="21"/>
      <c r="IYR133" s="185"/>
      <c r="IYS133" s="21"/>
      <c r="IYT133" s="19"/>
      <c r="IYU133" s="20"/>
      <c r="IYV133" s="21"/>
      <c r="IYW133" s="185"/>
      <c r="IYX133" s="21"/>
      <c r="IYY133" s="136"/>
      <c r="IYZ133" s="19"/>
      <c r="IZA133" s="20"/>
      <c r="IZB133" s="21"/>
      <c r="IZC133" s="185"/>
      <c r="IZD133" s="21"/>
      <c r="IZE133" s="19"/>
      <c r="IZF133" s="20"/>
      <c r="IZG133" s="21"/>
      <c r="IZH133" s="185"/>
      <c r="IZI133" s="21"/>
      <c r="IZJ133" s="136"/>
      <c r="IZK133" s="19"/>
      <c r="IZL133" s="20"/>
      <c r="IZM133" s="21"/>
      <c r="IZN133" s="185"/>
      <c r="IZO133" s="21"/>
      <c r="IZP133" s="19"/>
      <c r="IZQ133" s="20"/>
      <c r="IZR133" s="21"/>
      <c r="IZS133" s="185"/>
      <c r="IZT133" s="21"/>
      <c r="IZU133" s="136"/>
      <c r="IZV133" s="19"/>
      <c r="IZW133" s="20"/>
      <c r="IZX133" s="21"/>
      <c r="IZY133" s="185"/>
      <c r="IZZ133" s="21"/>
      <c r="JAA133" s="19"/>
      <c r="JAB133" s="20"/>
      <c r="JAC133" s="21"/>
      <c r="JAD133" s="185"/>
      <c r="JAE133" s="21"/>
      <c r="JAF133" s="136"/>
      <c r="JAG133" s="19"/>
      <c r="JAH133" s="20"/>
      <c r="JAI133" s="21"/>
      <c r="JAJ133" s="185"/>
      <c r="JAK133" s="21"/>
      <c r="JAL133" s="19"/>
      <c r="JAM133" s="20"/>
      <c r="JAN133" s="21"/>
      <c r="JAO133" s="185"/>
      <c r="JAP133" s="21"/>
      <c r="JAQ133" s="136"/>
      <c r="JAR133" s="19"/>
      <c r="JAS133" s="20"/>
      <c r="JAT133" s="21"/>
      <c r="JAU133" s="185"/>
      <c r="JAV133" s="21"/>
      <c r="JAW133" s="19"/>
      <c r="JAX133" s="20"/>
      <c r="JAY133" s="21"/>
      <c r="JAZ133" s="185"/>
      <c r="JBA133" s="21"/>
      <c r="JBB133" s="136"/>
      <c r="JBC133" s="19"/>
      <c r="JBD133" s="20"/>
      <c r="JBE133" s="21"/>
      <c r="JBF133" s="185"/>
      <c r="JBG133" s="21"/>
      <c r="JBH133" s="19"/>
      <c r="JBI133" s="20"/>
      <c r="JBJ133" s="21"/>
      <c r="JBK133" s="185"/>
      <c r="JBL133" s="21"/>
      <c r="JBM133" s="136"/>
      <c r="JBN133" s="19"/>
      <c r="JBO133" s="20"/>
      <c r="JBP133" s="21"/>
      <c r="JBQ133" s="185"/>
      <c r="JBR133" s="21"/>
      <c r="JBS133" s="19"/>
      <c r="JBT133" s="20"/>
      <c r="JBU133" s="21"/>
      <c r="JBV133" s="185"/>
      <c r="JBW133" s="21"/>
      <c r="JBX133" s="136"/>
      <c r="JBY133" s="19"/>
      <c r="JBZ133" s="20"/>
      <c r="JCA133" s="21"/>
      <c r="JCB133" s="185"/>
      <c r="JCC133" s="21"/>
      <c r="JCD133" s="19"/>
      <c r="JCE133" s="20"/>
      <c r="JCF133" s="21"/>
      <c r="JCG133" s="185"/>
      <c r="JCH133" s="21"/>
      <c r="JCI133" s="136"/>
      <c r="JCJ133" s="19"/>
      <c r="JCK133" s="20"/>
      <c r="JCL133" s="21"/>
      <c r="JCM133" s="185"/>
      <c r="JCN133" s="21"/>
      <c r="JCO133" s="19"/>
      <c r="JCP133" s="20"/>
      <c r="JCQ133" s="21"/>
      <c r="JCR133" s="185"/>
      <c r="JCS133" s="21"/>
      <c r="JCT133" s="136"/>
      <c r="JCU133" s="19"/>
      <c r="JCV133" s="20"/>
      <c r="JCW133" s="21"/>
      <c r="JCX133" s="185"/>
      <c r="JCY133" s="21"/>
      <c r="JCZ133" s="19"/>
      <c r="JDA133" s="20"/>
      <c r="JDB133" s="21"/>
      <c r="JDC133" s="185"/>
      <c r="JDD133" s="21"/>
      <c r="JDE133" s="136"/>
      <c r="JDF133" s="19"/>
      <c r="JDG133" s="20"/>
      <c r="JDH133" s="21"/>
      <c r="JDI133" s="185"/>
      <c r="JDJ133" s="21"/>
      <c r="JDK133" s="19"/>
      <c r="JDL133" s="20"/>
      <c r="JDM133" s="21"/>
      <c r="JDN133" s="185"/>
      <c r="JDO133" s="21"/>
      <c r="JDP133" s="136"/>
      <c r="JDQ133" s="19"/>
      <c r="JDR133" s="20"/>
      <c r="JDS133" s="21"/>
      <c r="JDT133" s="185"/>
      <c r="JDU133" s="21"/>
      <c r="JDV133" s="19"/>
      <c r="JDW133" s="20"/>
      <c r="JDX133" s="21"/>
      <c r="JDY133" s="185"/>
      <c r="JDZ133" s="21"/>
      <c r="JEA133" s="136"/>
      <c r="JEB133" s="19"/>
      <c r="JEC133" s="20"/>
      <c r="JED133" s="21"/>
      <c r="JEE133" s="185"/>
      <c r="JEF133" s="21"/>
      <c r="JEG133" s="19"/>
      <c r="JEH133" s="20"/>
      <c r="JEI133" s="21"/>
      <c r="JEJ133" s="185"/>
      <c r="JEK133" s="21"/>
      <c r="JEL133" s="136"/>
      <c r="JEM133" s="19"/>
      <c r="JEN133" s="20"/>
      <c r="JEO133" s="21"/>
      <c r="JEP133" s="185"/>
      <c r="JEQ133" s="21"/>
      <c r="JER133" s="19"/>
      <c r="JES133" s="20"/>
      <c r="JET133" s="21"/>
      <c r="JEU133" s="185"/>
      <c r="JEV133" s="21"/>
      <c r="JEW133" s="136"/>
      <c r="JEX133" s="19"/>
      <c r="JEY133" s="20"/>
      <c r="JEZ133" s="21"/>
      <c r="JFA133" s="185"/>
      <c r="JFB133" s="21"/>
      <c r="JFC133" s="19"/>
      <c r="JFD133" s="20"/>
      <c r="JFE133" s="21"/>
      <c r="JFF133" s="185"/>
      <c r="JFG133" s="21"/>
      <c r="JFH133" s="136"/>
      <c r="JFI133" s="19"/>
      <c r="JFJ133" s="20"/>
      <c r="JFK133" s="21"/>
      <c r="JFL133" s="185"/>
      <c r="JFM133" s="21"/>
      <c r="JFN133" s="19"/>
      <c r="JFO133" s="20"/>
      <c r="JFP133" s="21"/>
      <c r="JFQ133" s="185"/>
      <c r="JFR133" s="21"/>
      <c r="JFS133" s="136"/>
      <c r="JFT133" s="19"/>
      <c r="JFU133" s="20"/>
      <c r="JFV133" s="21"/>
      <c r="JFW133" s="185"/>
      <c r="JFX133" s="21"/>
      <c r="JFY133" s="19"/>
      <c r="JFZ133" s="20"/>
      <c r="JGA133" s="21"/>
      <c r="JGB133" s="185"/>
      <c r="JGC133" s="21"/>
      <c r="JGD133" s="136"/>
      <c r="JGE133" s="19"/>
      <c r="JGF133" s="20"/>
      <c r="JGG133" s="21"/>
      <c r="JGH133" s="185"/>
      <c r="JGI133" s="21"/>
      <c r="JGJ133" s="19"/>
      <c r="JGK133" s="20"/>
      <c r="JGL133" s="21"/>
      <c r="JGM133" s="185"/>
      <c r="JGN133" s="21"/>
      <c r="JGO133" s="136"/>
      <c r="JGP133" s="19"/>
      <c r="JGQ133" s="20"/>
      <c r="JGR133" s="21"/>
      <c r="JGS133" s="185"/>
      <c r="JGT133" s="21"/>
      <c r="JGU133" s="19"/>
      <c r="JGV133" s="20"/>
      <c r="JGW133" s="21"/>
      <c r="JGX133" s="185"/>
      <c r="JGY133" s="21"/>
      <c r="JGZ133" s="136"/>
      <c r="JHA133" s="19"/>
      <c r="JHB133" s="20"/>
      <c r="JHC133" s="21"/>
      <c r="JHD133" s="185"/>
      <c r="JHE133" s="21"/>
      <c r="JHF133" s="19"/>
      <c r="JHG133" s="20"/>
      <c r="JHH133" s="21"/>
      <c r="JHI133" s="185"/>
      <c r="JHJ133" s="21"/>
      <c r="JHK133" s="136"/>
      <c r="JHL133" s="19"/>
      <c r="JHM133" s="20"/>
      <c r="JHN133" s="21"/>
      <c r="JHO133" s="185"/>
      <c r="JHP133" s="21"/>
      <c r="JHQ133" s="19"/>
      <c r="JHR133" s="20"/>
      <c r="JHS133" s="21"/>
      <c r="JHT133" s="185"/>
      <c r="JHU133" s="21"/>
      <c r="JHV133" s="136"/>
      <c r="JHW133" s="19"/>
      <c r="JHX133" s="20"/>
      <c r="JHY133" s="21"/>
      <c r="JHZ133" s="185"/>
      <c r="JIA133" s="21"/>
      <c r="JIB133" s="19"/>
      <c r="JIC133" s="20"/>
      <c r="JID133" s="21"/>
      <c r="JIE133" s="185"/>
      <c r="JIF133" s="21"/>
      <c r="JIG133" s="136"/>
      <c r="JIH133" s="19"/>
      <c r="JII133" s="20"/>
      <c r="JIJ133" s="21"/>
      <c r="JIK133" s="185"/>
      <c r="JIL133" s="21"/>
      <c r="JIM133" s="19"/>
      <c r="JIN133" s="20"/>
      <c r="JIO133" s="21"/>
      <c r="JIP133" s="185"/>
      <c r="JIQ133" s="21"/>
      <c r="JIR133" s="136"/>
      <c r="JIS133" s="19"/>
      <c r="JIT133" s="20"/>
      <c r="JIU133" s="21"/>
      <c r="JIV133" s="185"/>
      <c r="JIW133" s="21"/>
      <c r="JIX133" s="19"/>
      <c r="JIY133" s="20"/>
      <c r="JIZ133" s="21"/>
      <c r="JJA133" s="185"/>
      <c r="JJB133" s="21"/>
      <c r="JJC133" s="136"/>
      <c r="JJD133" s="19"/>
      <c r="JJE133" s="20"/>
      <c r="JJF133" s="21"/>
      <c r="JJG133" s="185"/>
      <c r="JJH133" s="21"/>
      <c r="JJI133" s="19"/>
      <c r="JJJ133" s="20"/>
      <c r="JJK133" s="21"/>
      <c r="JJL133" s="185"/>
      <c r="JJM133" s="21"/>
      <c r="JJN133" s="136"/>
      <c r="JJO133" s="19"/>
      <c r="JJP133" s="20"/>
      <c r="JJQ133" s="21"/>
      <c r="JJR133" s="185"/>
      <c r="JJS133" s="21"/>
      <c r="JJT133" s="19"/>
      <c r="JJU133" s="20"/>
      <c r="JJV133" s="21"/>
      <c r="JJW133" s="185"/>
      <c r="JJX133" s="21"/>
      <c r="JJY133" s="136"/>
      <c r="JJZ133" s="19"/>
      <c r="JKA133" s="20"/>
      <c r="JKB133" s="21"/>
      <c r="JKC133" s="185"/>
      <c r="JKD133" s="21"/>
      <c r="JKE133" s="19"/>
      <c r="JKF133" s="20"/>
      <c r="JKG133" s="21"/>
      <c r="JKH133" s="185"/>
      <c r="JKI133" s="21"/>
      <c r="JKJ133" s="136"/>
      <c r="JKK133" s="19"/>
      <c r="JKL133" s="20"/>
      <c r="JKM133" s="21"/>
      <c r="JKN133" s="185"/>
      <c r="JKO133" s="21"/>
      <c r="JKP133" s="19"/>
      <c r="JKQ133" s="20"/>
      <c r="JKR133" s="21"/>
      <c r="JKS133" s="185"/>
      <c r="JKT133" s="21"/>
      <c r="JKU133" s="136"/>
      <c r="JKV133" s="19"/>
      <c r="JKW133" s="20"/>
      <c r="JKX133" s="21"/>
      <c r="JKY133" s="185"/>
      <c r="JKZ133" s="21"/>
      <c r="JLA133" s="19"/>
      <c r="JLB133" s="20"/>
      <c r="JLC133" s="21"/>
      <c r="JLD133" s="185"/>
      <c r="JLE133" s="21"/>
      <c r="JLF133" s="136"/>
      <c r="JLG133" s="19"/>
      <c r="JLH133" s="20"/>
      <c r="JLI133" s="21"/>
      <c r="JLJ133" s="185"/>
      <c r="JLK133" s="21"/>
      <c r="JLL133" s="19"/>
      <c r="JLM133" s="20"/>
      <c r="JLN133" s="21"/>
      <c r="JLO133" s="185"/>
      <c r="JLP133" s="21"/>
      <c r="JLQ133" s="136"/>
      <c r="JLR133" s="19"/>
      <c r="JLS133" s="20"/>
      <c r="JLT133" s="21"/>
      <c r="JLU133" s="185"/>
      <c r="JLV133" s="21"/>
      <c r="JLW133" s="19"/>
      <c r="JLX133" s="20"/>
      <c r="JLY133" s="21"/>
      <c r="JLZ133" s="185"/>
      <c r="JMA133" s="21"/>
      <c r="JMB133" s="136"/>
      <c r="JMC133" s="19"/>
      <c r="JMD133" s="20"/>
      <c r="JME133" s="21"/>
      <c r="JMF133" s="185"/>
      <c r="JMG133" s="21"/>
      <c r="JMH133" s="19"/>
      <c r="JMI133" s="20"/>
      <c r="JMJ133" s="21"/>
      <c r="JMK133" s="185"/>
      <c r="JML133" s="21"/>
      <c r="JMM133" s="136"/>
      <c r="JMN133" s="19"/>
      <c r="JMO133" s="20"/>
      <c r="JMP133" s="21"/>
      <c r="JMQ133" s="185"/>
      <c r="JMR133" s="21"/>
      <c r="JMS133" s="19"/>
      <c r="JMT133" s="20"/>
      <c r="JMU133" s="21"/>
      <c r="JMV133" s="185"/>
      <c r="JMW133" s="21"/>
      <c r="JMX133" s="136"/>
      <c r="JMY133" s="19"/>
      <c r="JMZ133" s="20"/>
      <c r="JNA133" s="21"/>
      <c r="JNB133" s="185"/>
      <c r="JNC133" s="21"/>
      <c r="JND133" s="19"/>
      <c r="JNE133" s="20"/>
      <c r="JNF133" s="21"/>
      <c r="JNG133" s="185"/>
      <c r="JNH133" s="21"/>
      <c r="JNI133" s="136"/>
      <c r="JNJ133" s="19"/>
      <c r="JNK133" s="20"/>
      <c r="JNL133" s="21"/>
      <c r="JNM133" s="185"/>
      <c r="JNN133" s="21"/>
      <c r="JNO133" s="19"/>
      <c r="JNP133" s="20"/>
      <c r="JNQ133" s="21"/>
      <c r="JNR133" s="185"/>
      <c r="JNS133" s="21"/>
      <c r="JNT133" s="136"/>
      <c r="JNU133" s="19"/>
      <c r="JNV133" s="20"/>
      <c r="JNW133" s="21"/>
      <c r="JNX133" s="185"/>
      <c r="JNY133" s="21"/>
      <c r="JNZ133" s="19"/>
      <c r="JOA133" s="20"/>
      <c r="JOB133" s="21"/>
      <c r="JOC133" s="185"/>
      <c r="JOD133" s="21"/>
      <c r="JOE133" s="136"/>
      <c r="JOF133" s="19"/>
      <c r="JOG133" s="20"/>
      <c r="JOH133" s="21"/>
      <c r="JOI133" s="185"/>
      <c r="JOJ133" s="21"/>
      <c r="JOK133" s="19"/>
      <c r="JOL133" s="20"/>
      <c r="JOM133" s="21"/>
      <c r="JON133" s="185"/>
      <c r="JOO133" s="21"/>
      <c r="JOP133" s="136"/>
      <c r="JOQ133" s="19"/>
      <c r="JOR133" s="20"/>
      <c r="JOS133" s="21"/>
      <c r="JOT133" s="185"/>
      <c r="JOU133" s="21"/>
      <c r="JOV133" s="19"/>
      <c r="JOW133" s="20"/>
      <c r="JOX133" s="21"/>
      <c r="JOY133" s="185"/>
      <c r="JOZ133" s="21"/>
      <c r="JPA133" s="136"/>
      <c r="JPB133" s="19"/>
      <c r="JPC133" s="20"/>
      <c r="JPD133" s="21"/>
      <c r="JPE133" s="185"/>
      <c r="JPF133" s="21"/>
      <c r="JPG133" s="19"/>
      <c r="JPH133" s="20"/>
      <c r="JPI133" s="21"/>
      <c r="JPJ133" s="185"/>
      <c r="JPK133" s="21"/>
      <c r="JPL133" s="136"/>
      <c r="JPM133" s="19"/>
      <c r="JPN133" s="20"/>
      <c r="JPO133" s="21"/>
      <c r="JPP133" s="185"/>
      <c r="JPQ133" s="21"/>
      <c r="JPR133" s="19"/>
      <c r="JPS133" s="20"/>
      <c r="JPT133" s="21"/>
      <c r="JPU133" s="185"/>
      <c r="JPV133" s="21"/>
      <c r="JPW133" s="136"/>
      <c r="JPX133" s="19"/>
      <c r="JPY133" s="20"/>
      <c r="JPZ133" s="21"/>
      <c r="JQA133" s="185"/>
      <c r="JQB133" s="21"/>
      <c r="JQC133" s="19"/>
      <c r="JQD133" s="20"/>
      <c r="JQE133" s="21"/>
      <c r="JQF133" s="185"/>
      <c r="JQG133" s="21"/>
      <c r="JQH133" s="136"/>
      <c r="JQI133" s="19"/>
      <c r="JQJ133" s="20"/>
      <c r="JQK133" s="21"/>
      <c r="JQL133" s="185"/>
      <c r="JQM133" s="21"/>
      <c r="JQN133" s="19"/>
      <c r="JQO133" s="20"/>
      <c r="JQP133" s="21"/>
      <c r="JQQ133" s="185"/>
      <c r="JQR133" s="21"/>
      <c r="JQS133" s="136"/>
      <c r="JQT133" s="19"/>
      <c r="JQU133" s="20"/>
      <c r="JQV133" s="21"/>
      <c r="JQW133" s="185"/>
      <c r="JQX133" s="21"/>
      <c r="JQY133" s="19"/>
      <c r="JQZ133" s="20"/>
      <c r="JRA133" s="21"/>
      <c r="JRB133" s="185"/>
      <c r="JRC133" s="21"/>
      <c r="JRD133" s="136"/>
      <c r="JRE133" s="19"/>
      <c r="JRF133" s="20"/>
      <c r="JRG133" s="21"/>
      <c r="JRH133" s="185"/>
      <c r="JRI133" s="21"/>
      <c r="JRJ133" s="19"/>
      <c r="JRK133" s="20"/>
      <c r="JRL133" s="21"/>
      <c r="JRM133" s="185"/>
      <c r="JRN133" s="21"/>
      <c r="JRO133" s="136"/>
      <c r="JRP133" s="19"/>
      <c r="JRQ133" s="20"/>
      <c r="JRR133" s="21"/>
      <c r="JRS133" s="185"/>
      <c r="JRT133" s="21"/>
      <c r="JRU133" s="19"/>
      <c r="JRV133" s="20"/>
      <c r="JRW133" s="21"/>
      <c r="JRX133" s="185"/>
      <c r="JRY133" s="21"/>
      <c r="JRZ133" s="136"/>
      <c r="JSA133" s="19"/>
      <c r="JSB133" s="20"/>
      <c r="JSC133" s="21"/>
      <c r="JSD133" s="185"/>
      <c r="JSE133" s="21"/>
      <c r="JSF133" s="19"/>
      <c r="JSG133" s="20"/>
      <c r="JSH133" s="21"/>
      <c r="JSI133" s="185"/>
      <c r="JSJ133" s="21"/>
      <c r="JSK133" s="136"/>
      <c r="JSL133" s="19"/>
      <c r="JSM133" s="20"/>
      <c r="JSN133" s="21"/>
      <c r="JSO133" s="185"/>
      <c r="JSP133" s="21"/>
      <c r="JSQ133" s="19"/>
      <c r="JSR133" s="20"/>
      <c r="JSS133" s="21"/>
      <c r="JST133" s="185"/>
      <c r="JSU133" s="21"/>
      <c r="JSV133" s="136"/>
      <c r="JSW133" s="19"/>
      <c r="JSX133" s="20"/>
      <c r="JSY133" s="21"/>
      <c r="JSZ133" s="185"/>
      <c r="JTA133" s="21"/>
      <c r="JTB133" s="19"/>
      <c r="JTC133" s="20"/>
      <c r="JTD133" s="21"/>
      <c r="JTE133" s="185"/>
      <c r="JTF133" s="21"/>
      <c r="JTG133" s="136"/>
      <c r="JTH133" s="19"/>
      <c r="JTI133" s="20"/>
      <c r="JTJ133" s="21"/>
      <c r="JTK133" s="185"/>
      <c r="JTL133" s="21"/>
      <c r="JTM133" s="19"/>
      <c r="JTN133" s="20"/>
      <c r="JTO133" s="21"/>
      <c r="JTP133" s="185"/>
      <c r="JTQ133" s="21"/>
      <c r="JTR133" s="136"/>
      <c r="JTS133" s="19"/>
      <c r="JTT133" s="20"/>
      <c r="JTU133" s="21"/>
      <c r="JTV133" s="185"/>
      <c r="JTW133" s="21"/>
      <c r="JTX133" s="19"/>
      <c r="JTY133" s="20"/>
      <c r="JTZ133" s="21"/>
      <c r="JUA133" s="185"/>
      <c r="JUB133" s="21"/>
      <c r="JUC133" s="136"/>
      <c r="JUD133" s="19"/>
      <c r="JUE133" s="20"/>
      <c r="JUF133" s="21"/>
      <c r="JUG133" s="185"/>
      <c r="JUH133" s="21"/>
      <c r="JUI133" s="19"/>
      <c r="JUJ133" s="20"/>
      <c r="JUK133" s="21"/>
      <c r="JUL133" s="185"/>
      <c r="JUM133" s="21"/>
      <c r="JUN133" s="136"/>
      <c r="JUO133" s="19"/>
      <c r="JUP133" s="20"/>
      <c r="JUQ133" s="21"/>
      <c r="JUR133" s="185"/>
      <c r="JUS133" s="21"/>
      <c r="JUT133" s="19"/>
      <c r="JUU133" s="20"/>
      <c r="JUV133" s="21"/>
      <c r="JUW133" s="185"/>
      <c r="JUX133" s="21"/>
      <c r="JUY133" s="136"/>
      <c r="JUZ133" s="19"/>
      <c r="JVA133" s="20"/>
      <c r="JVB133" s="21"/>
      <c r="JVC133" s="185"/>
      <c r="JVD133" s="21"/>
      <c r="JVE133" s="19"/>
      <c r="JVF133" s="20"/>
      <c r="JVG133" s="21"/>
      <c r="JVH133" s="185"/>
      <c r="JVI133" s="21"/>
      <c r="JVJ133" s="136"/>
      <c r="JVK133" s="19"/>
      <c r="JVL133" s="20"/>
      <c r="JVM133" s="21"/>
      <c r="JVN133" s="185"/>
      <c r="JVO133" s="21"/>
      <c r="JVP133" s="19"/>
      <c r="JVQ133" s="20"/>
      <c r="JVR133" s="21"/>
      <c r="JVS133" s="185"/>
      <c r="JVT133" s="21"/>
      <c r="JVU133" s="136"/>
      <c r="JVV133" s="19"/>
      <c r="JVW133" s="20"/>
      <c r="JVX133" s="21"/>
      <c r="JVY133" s="185"/>
      <c r="JVZ133" s="21"/>
      <c r="JWA133" s="19"/>
      <c r="JWB133" s="20"/>
      <c r="JWC133" s="21"/>
      <c r="JWD133" s="185"/>
      <c r="JWE133" s="21"/>
      <c r="JWF133" s="136"/>
      <c r="JWG133" s="19"/>
      <c r="JWH133" s="20"/>
      <c r="JWI133" s="21"/>
      <c r="JWJ133" s="185"/>
      <c r="JWK133" s="21"/>
      <c r="JWL133" s="19"/>
      <c r="JWM133" s="20"/>
      <c r="JWN133" s="21"/>
      <c r="JWO133" s="185"/>
      <c r="JWP133" s="21"/>
      <c r="JWQ133" s="136"/>
      <c r="JWR133" s="19"/>
      <c r="JWS133" s="20"/>
      <c r="JWT133" s="21"/>
      <c r="JWU133" s="185"/>
      <c r="JWV133" s="21"/>
      <c r="JWW133" s="19"/>
      <c r="JWX133" s="20"/>
      <c r="JWY133" s="21"/>
      <c r="JWZ133" s="185"/>
      <c r="JXA133" s="21"/>
      <c r="JXB133" s="136"/>
      <c r="JXC133" s="19"/>
      <c r="JXD133" s="20"/>
      <c r="JXE133" s="21"/>
      <c r="JXF133" s="185"/>
      <c r="JXG133" s="21"/>
      <c r="JXH133" s="19"/>
      <c r="JXI133" s="20"/>
      <c r="JXJ133" s="21"/>
      <c r="JXK133" s="185"/>
      <c r="JXL133" s="21"/>
      <c r="JXM133" s="136"/>
      <c r="JXN133" s="19"/>
      <c r="JXO133" s="20"/>
      <c r="JXP133" s="21"/>
      <c r="JXQ133" s="185"/>
      <c r="JXR133" s="21"/>
      <c r="JXS133" s="19"/>
      <c r="JXT133" s="20"/>
      <c r="JXU133" s="21"/>
      <c r="JXV133" s="185"/>
      <c r="JXW133" s="21"/>
      <c r="JXX133" s="136"/>
      <c r="JXY133" s="19"/>
      <c r="JXZ133" s="20"/>
      <c r="JYA133" s="21"/>
      <c r="JYB133" s="185"/>
      <c r="JYC133" s="21"/>
      <c r="JYD133" s="19"/>
      <c r="JYE133" s="20"/>
      <c r="JYF133" s="21"/>
      <c r="JYG133" s="185"/>
      <c r="JYH133" s="21"/>
      <c r="JYI133" s="136"/>
      <c r="JYJ133" s="19"/>
      <c r="JYK133" s="20"/>
      <c r="JYL133" s="21"/>
      <c r="JYM133" s="185"/>
      <c r="JYN133" s="21"/>
      <c r="JYO133" s="19"/>
      <c r="JYP133" s="20"/>
      <c r="JYQ133" s="21"/>
      <c r="JYR133" s="185"/>
      <c r="JYS133" s="21"/>
      <c r="JYT133" s="136"/>
      <c r="JYU133" s="19"/>
      <c r="JYV133" s="20"/>
      <c r="JYW133" s="21"/>
      <c r="JYX133" s="185"/>
      <c r="JYY133" s="21"/>
      <c r="JYZ133" s="19"/>
      <c r="JZA133" s="20"/>
      <c r="JZB133" s="21"/>
      <c r="JZC133" s="185"/>
      <c r="JZD133" s="21"/>
      <c r="JZE133" s="136"/>
      <c r="JZF133" s="19"/>
      <c r="JZG133" s="20"/>
      <c r="JZH133" s="21"/>
      <c r="JZI133" s="185"/>
      <c r="JZJ133" s="21"/>
      <c r="JZK133" s="19"/>
      <c r="JZL133" s="20"/>
      <c r="JZM133" s="21"/>
      <c r="JZN133" s="185"/>
      <c r="JZO133" s="21"/>
      <c r="JZP133" s="136"/>
      <c r="JZQ133" s="19"/>
      <c r="JZR133" s="20"/>
      <c r="JZS133" s="21"/>
      <c r="JZT133" s="185"/>
      <c r="JZU133" s="21"/>
      <c r="JZV133" s="19"/>
      <c r="JZW133" s="20"/>
      <c r="JZX133" s="21"/>
      <c r="JZY133" s="185"/>
      <c r="JZZ133" s="21"/>
      <c r="KAA133" s="136"/>
      <c r="KAB133" s="19"/>
      <c r="KAC133" s="20"/>
      <c r="KAD133" s="21"/>
      <c r="KAE133" s="185"/>
      <c r="KAF133" s="21"/>
      <c r="KAG133" s="19"/>
      <c r="KAH133" s="20"/>
      <c r="KAI133" s="21"/>
      <c r="KAJ133" s="185"/>
      <c r="KAK133" s="21"/>
      <c r="KAL133" s="136"/>
      <c r="KAM133" s="19"/>
      <c r="KAN133" s="20"/>
      <c r="KAO133" s="21"/>
      <c r="KAP133" s="185"/>
      <c r="KAQ133" s="21"/>
      <c r="KAR133" s="19"/>
      <c r="KAS133" s="20"/>
      <c r="KAT133" s="21"/>
      <c r="KAU133" s="185"/>
      <c r="KAV133" s="21"/>
      <c r="KAW133" s="136"/>
      <c r="KAX133" s="19"/>
      <c r="KAY133" s="20"/>
      <c r="KAZ133" s="21"/>
      <c r="KBA133" s="185"/>
      <c r="KBB133" s="21"/>
      <c r="KBC133" s="19"/>
      <c r="KBD133" s="20"/>
      <c r="KBE133" s="21"/>
      <c r="KBF133" s="185"/>
      <c r="KBG133" s="21"/>
      <c r="KBH133" s="136"/>
      <c r="KBI133" s="19"/>
      <c r="KBJ133" s="20"/>
      <c r="KBK133" s="21"/>
      <c r="KBL133" s="185"/>
      <c r="KBM133" s="21"/>
      <c r="KBN133" s="19"/>
      <c r="KBO133" s="20"/>
      <c r="KBP133" s="21"/>
      <c r="KBQ133" s="185"/>
      <c r="KBR133" s="21"/>
      <c r="KBS133" s="136"/>
      <c r="KBT133" s="19"/>
      <c r="KBU133" s="20"/>
      <c r="KBV133" s="21"/>
      <c r="KBW133" s="185"/>
      <c r="KBX133" s="21"/>
      <c r="KBY133" s="19"/>
      <c r="KBZ133" s="20"/>
      <c r="KCA133" s="21"/>
      <c r="KCB133" s="185"/>
      <c r="KCC133" s="21"/>
      <c r="KCD133" s="136"/>
      <c r="KCE133" s="19"/>
      <c r="KCF133" s="20"/>
      <c r="KCG133" s="21"/>
      <c r="KCH133" s="185"/>
      <c r="KCI133" s="21"/>
      <c r="KCJ133" s="19"/>
      <c r="KCK133" s="20"/>
      <c r="KCL133" s="21"/>
      <c r="KCM133" s="185"/>
      <c r="KCN133" s="21"/>
      <c r="KCO133" s="136"/>
      <c r="KCP133" s="19"/>
      <c r="KCQ133" s="20"/>
      <c r="KCR133" s="21"/>
      <c r="KCS133" s="185"/>
      <c r="KCT133" s="21"/>
      <c r="KCU133" s="19"/>
      <c r="KCV133" s="20"/>
      <c r="KCW133" s="21"/>
      <c r="KCX133" s="185"/>
      <c r="KCY133" s="21"/>
      <c r="KCZ133" s="136"/>
      <c r="KDA133" s="19"/>
      <c r="KDB133" s="20"/>
      <c r="KDC133" s="21"/>
      <c r="KDD133" s="185"/>
      <c r="KDE133" s="21"/>
      <c r="KDF133" s="19"/>
      <c r="KDG133" s="20"/>
      <c r="KDH133" s="21"/>
      <c r="KDI133" s="185"/>
      <c r="KDJ133" s="21"/>
      <c r="KDK133" s="136"/>
      <c r="KDL133" s="19"/>
      <c r="KDM133" s="20"/>
      <c r="KDN133" s="21"/>
      <c r="KDO133" s="185"/>
      <c r="KDP133" s="21"/>
      <c r="KDQ133" s="19"/>
      <c r="KDR133" s="20"/>
      <c r="KDS133" s="21"/>
      <c r="KDT133" s="185"/>
      <c r="KDU133" s="21"/>
      <c r="KDV133" s="136"/>
      <c r="KDW133" s="19"/>
      <c r="KDX133" s="20"/>
      <c r="KDY133" s="21"/>
      <c r="KDZ133" s="185"/>
      <c r="KEA133" s="21"/>
      <c r="KEB133" s="19"/>
      <c r="KEC133" s="20"/>
      <c r="KED133" s="21"/>
      <c r="KEE133" s="185"/>
      <c r="KEF133" s="21"/>
      <c r="KEG133" s="136"/>
      <c r="KEH133" s="19"/>
      <c r="KEI133" s="20"/>
      <c r="KEJ133" s="21"/>
      <c r="KEK133" s="185"/>
      <c r="KEL133" s="21"/>
      <c r="KEM133" s="19"/>
      <c r="KEN133" s="20"/>
      <c r="KEO133" s="21"/>
      <c r="KEP133" s="185"/>
      <c r="KEQ133" s="21"/>
      <c r="KER133" s="136"/>
      <c r="KES133" s="19"/>
      <c r="KET133" s="20"/>
      <c r="KEU133" s="21"/>
      <c r="KEV133" s="185"/>
      <c r="KEW133" s="21"/>
      <c r="KEX133" s="19"/>
      <c r="KEY133" s="20"/>
      <c r="KEZ133" s="21"/>
      <c r="KFA133" s="185"/>
      <c r="KFB133" s="21"/>
      <c r="KFC133" s="136"/>
      <c r="KFD133" s="19"/>
      <c r="KFE133" s="20"/>
      <c r="KFF133" s="21"/>
      <c r="KFG133" s="185"/>
      <c r="KFH133" s="21"/>
      <c r="KFI133" s="19"/>
      <c r="KFJ133" s="20"/>
      <c r="KFK133" s="21"/>
      <c r="KFL133" s="185"/>
      <c r="KFM133" s="21"/>
      <c r="KFN133" s="136"/>
      <c r="KFO133" s="19"/>
      <c r="KFP133" s="20"/>
      <c r="KFQ133" s="21"/>
      <c r="KFR133" s="185"/>
      <c r="KFS133" s="21"/>
      <c r="KFT133" s="19"/>
      <c r="KFU133" s="20"/>
      <c r="KFV133" s="21"/>
      <c r="KFW133" s="185"/>
      <c r="KFX133" s="21"/>
      <c r="KFY133" s="136"/>
      <c r="KFZ133" s="19"/>
      <c r="KGA133" s="20"/>
      <c r="KGB133" s="21"/>
      <c r="KGC133" s="185"/>
      <c r="KGD133" s="21"/>
      <c r="KGE133" s="19"/>
      <c r="KGF133" s="20"/>
      <c r="KGG133" s="21"/>
      <c r="KGH133" s="185"/>
      <c r="KGI133" s="21"/>
      <c r="KGJ133" s="136"/>
      <c r="KGK133" s="19"/>
      <c r="KGL133" s="20"/>
      <c r="KGM133" s="21"/>
      <c r="KGN133" s="185"/>
      <c r="KGO133" s="21"/>
      <c r="KGP133" s="19"/>
      <c r="KGQ133" s="20"/>
      <c r="KGR133" s="21"/>
      <c r="KGS133" s="185"/>
      <c r="KGT133" s="21"/>
      <c r="KGU133" s="136"/>
      <c r="KGV133" s="19"/>
      <c r="KGW133" s="20"/>
      <c r="KGX133" s="21"/>
      <c r="KGY133" s="185"/>
      <c r="KGZ133" s="21"/>
      <c r="KHA133" s="19"/>
      <c r="KHB133" s="20"/>
      <c r="KHC133" s="21"/>
      <c r="KHD133" s="185"/>
      <c r="KHE133" s="21"/>
      <c r="KHF133" s="136"/>
      <c r="KHG133" s="19"/>
      <c r="KHH133" s="20"/>
      <c r="KHI133" s="21"/>
      <c r="KHJ133" s="185"/>
      <c r="KHK133" s="21"/>
      <c r="KHL133" s="19"/>
      <c r="KHM133" s="20"/>
      <c r="KHN133" s="21"/>
      <c r="KHO133" s="185"/>
      <c r="KHP133" s="21"/>
      <c r="KHQ133" s="136"/>
      <c r="KHR133" s="19"/>
      <c r="KHS133" s="20"/>
      <c r="KHT133" s="21"/>
      <c r="KHU133" s="185"/>
      <c r="KHV133" s="21"/>
      <c r="KHW133" s="19"/>
      <c r="KHX133" s="20"/>
      <c r="KHY133" s="21"/>
      <c r="KHZ133" s="185"/>
      <c r="KIA133" s="21"/>
      <c r="KIB133" s="136"/>
      <c r="KIC133" s="19"/>
      <c r="KID133" s="20"/>
      <c r="KIE133" s="21"/>
      <c r="KIF133" s="185"/>
      <c r="KIG133" s="21"/>
      <c r="KIH133" s="19"/>
      <c r="KII133" s="20"/>
      <c r="KIJ133" s="21"/>
      <c r="KIK133" s="185"/>
      <c r="KIL133" s="21"/>
      <c r="KIM133" s="136"/>
      <c r="KIN133" s="19"/>
      <c r="KIO133" s="20"/>
      <c r="KIP133" s="21"/>
      <c r="KIQ133" s="185"/>
      <c r="KIR133" s="21"/>
      <c r="KIS133" s="19"/>
      <c r="KIT133" s="20"/>
      <c r="KIU133" s="21"/>
      <c r="KIV133" s="185"/>
      <c r="KIW133" s="21"/>
      <c r="KIX133" s="136"/>
      <c r="KIY133" s="19"/>
      <c r="KIZ133" s="20"/>
      <c r="KJA133" s="21"/>
      <c r="KJB133" s="185"/>
      <c r="KJC133" s="21"/>
      <c r="KJD133" s="19"/>
      <c r="KJE133" s="20"/>
      <c r="KJF133" s="21"/>
      <c r="KJG133" s="185"/>
      <c r="KJH133" s="21"/>
      <c r="KJI133" s="136"/>
      <c r="KJJ133" s="19"/>
      <c r="KJK133" s="20"/>
      <c r="KJL133" s="21"/>
      <c r="KJM133" s="185"/>
      <c r="KJN133" s="21"/>
      <c r="KJO133" s="19"/>
      <c r="KJP133" s="20"/>
      <c r="KJQ133" s="21"/>
      <c r="KJR133" s="185"/>
      <c r="KJS133" s="21"/>
      <c r="KJT133" s="136"/>
      <c r="KJU133" s="19"/>
      <c r="KJV133" s="20"/>
      <c r="KJW133" s="21"/>
      <c r="KJX133" s="185"/>
      <c r="KJY133" s="21"/>
      <c r="KJZ133" s="19"/>
      <c r="KKA133" s="20"/>
      <c r="KKB133" s="21"/>
      <c r="KKC133" s="185"/>
      <c r="KKD133" s="21"/>
      <c r="KKE133" s="136"/>
      <c r="KKF133" s="19"/>
      <c r="KKG133" s="20"/>
      <c r="KKH133" s="21"/>
      <c r="KKI133" s="185"/>
      <c r="KKJ133" s="21"/>
      <c r="KKK133" s="19"/>
      <c r="KKL133" s="20"/>
      <c r="KKM133" s="21"/>
      <c r="KKN133" s="185"/>
      <c r="KKO133" s="21"/>
      <c r="KKP133" s="136"/>
      <c r="KKQ133" s="19"/>
      <c r="KKR133" s="20"/>
      <c r="KKS133" s="21"/>
      <c r="KKT133" s="185"/>
      <c r="KKU133" s="21"/>
      <c r="KKV133" s="19"/>
      <c r="KKW133" s="20"/>
      <c r="KKX133" s="21"/>
      <c r="KKY133" s="185"/>
      <c r="KKZ133" s="21"/>
      <c r="KLA133" s="136"/>
      <c r="KLB133" s="19"/>
      <c r="KLC133" s="20"/>
      <c r="KLD133" s="21"/>
      <c r="KLE133" s="185"/>
      <c r="KLF133" s="21"/>
      <c r="KLG133" s="19"/>
      <c r="KLH133" s="20"/>
      <c r="KLI133" s="21"/>
      <c r="KLJ133" s="185"/>
      <c r="KLK133" s="21"/>
      <c r="KLL133" s="136"/>
      <c r="KLM133" s="19"/>
      <c r="KLN133" s="20"/>
      <c r="KLO133" s="21"/>
      <c r="KLP133" s="185"/>
      <c r="KLQ133" s="21"/>
      <c r="KLR133" s="19"/>
      <c r="KLS133" s="20"/>
      <c r="KLT133" s="21"/>
      <c r="KLU133" s="185"/>
      <c r="KLV133" s="21"/>
      <c r="KLW133" s="136"/>
      <c r="KLX133" s="19"/>
      <c r="KLY133" s="20"/>
      <c r="KLZ133" s="21"/>
      <c r="KMA133" s="185"/>
      <c r="KMB133" s="21"/>
      <c r="KMC133" s="19"/>
      <c r="KMD133" s="20"/>
      <c r="KME133" s="21"/>
      <c r="KMF133" s="185"/>
      <c r="KMG133" s="21"/>
      <c r="KMH133" s="136"/>
      <c r="KMI133" s="19"/>
      <c r="KMJ133" s="20"/>
      <c r="KMK133" s="21"/>
      <c r="KML133" s="185"/>
      <c r="KMM133" s="21"/>
      <c r="KMN133" s="19"/>
      <c r="KMO133" s="20"/>
      <c r="KMP133" s="21"/>
      <c r="KMQ133" s="185"/>
      <c r="KMR133" s="21"/>
      <c r="KMS133" s="136"/>
      <c r="KMT133" s="19"/>
      <c r="KMU133" s="20"/>
      <c r="KMV133" s="21"/>
      <c r="KMW133" s="185"/>
      <c r="KMX133" s="21"/>
      <c r="KMY133" s="19"/>
      <c r="KMZ133" s="20"/>
      <c r="KNA133" s="21"/>
      <c r="KNB133" s="185"/>
      <c r="KNC133" s="21"/>
      <c r="KND133" s="136"/>
      <c r="KNE133" s="19"/>
      <c r="KNF133" s="20"/>
      <c r="KNG133" s="21"/>
      <c r="KNH133" s="185"/>
      <c r="KNI133" s="21"/>
      <c r="KNJ133" s="19"/>
      <c r="KNK133" s="20"/>
      <c r="KNL133" s="21"/>
      <c r="KNM133" s="185"/>
      <c r="KNN133" s="21"/>
      <c r="KNO133" s="136"/>
      <c r="KNP133" s="19"/>
      <c r="KNQ133" s="20"/>
      <c r="KNR133" s="21"/>
      <c r="KNS133" s="185"/>
      <c r="KNT133" s="21"/>
      <c r="KNU133" s="19"/>
      <c r="KNV133" s="20"/>
      <c r="KNW133" s="21"/>
      <c r="KNX133" s="185"/>
      <c r="KNY133" s="21"/>
      <c r="KNZ133" s="136"/>
      <c r="KOA133" s="19"/>
      <c r="KOB133" s="20"/>
      <c r="KOC133" s="21"/>
      <c r="KOD133" s="185"/>
      <c r="KOE133" s="21"/>
      <c r="KOF133" s="19"/>
      <c r="KOG133" s="20"/>
      <c r="KOH133" s="21"/>
      <c r="KOI133" s="185"/>
      <c r="KOJ133" s="21"/>
      <c r="KOK133" s="136"/>
      <c r="KOL133" s="19"/>
      <c r="KOM133" s="20"/>
      <c r="KON133" s="21"/>
      <c r="KOO133" s="185"/>
      <c r="KOP133" s="21"/>
      <c r="KOQ133" s="19"/>
      <c r="KOR133" s="20"/>
      <c r="KOS133" s="21"/>
      <c r="KOT133" s="185"/>
      <c r="KOU133" s="21"/>
      <c r="KOV133" s="136"/>
      <c r="KOW133" s="19"/>
      <c r="KOX133" s="20"/>
      <c r="KOY133" s="21"/>
      <c r="KOZ133" s="185"/>
      <c r="KPA133" s="21"/>
      <c r="KPB133" s="19"/>
      <c r="KPC133" s="20"/>
      <c r="KPD133" s="21"/>
      <c r="KPE133" s="185"/>
      <c r="KPF133" s="21"/>
      <c r="KPG133" s="136"/>
      <c r="KPH133" s="19"/>
      <c r="KPI133" s="20"/>
      <c r="KPJ133" s="21"/>
      <c r="KPK133" s="185"/>
      <c r="KPL133" s="21"/>
      <c r="KPM133" s="19"/>
      <c r="KPN133" s="20"/>
      <c r="KPO133" s="21"/>
      <c r="KPP133" s="185"/>
      <c r="KPQ133" s="21"/>
      <c r="KPR133" s="136"/>
      <c r="KPS133" s="19"/>
      <c r="KPT133" s="20"/>
      <c r="KPU133" s="21"/>
      <c r="KPV133" s="185"/>
      <c r="KPW133" s="21"/>
      <c r="KPX133" s="19"/>
      <c r="KPY133" s="20"/>
      <c r="KPZ133" s="21"/>
      <c r="KQA133" s="185"/>
      <c r="KQB133" s="21"/>
      <c r="KQC133" s="136"/>
      <c r="KQD133" s="19"/>
      <c r="KQE133" s="20"/>
      <c r="KQF133" s="21"/>
      <c r="KQG133" s="185"/>
      <c r="KQH133" s="21"/>
      <c r="KQI133" s="19"/>
      <c r="KQJ133" s="20"/>
      <c r="KQK133" s="21"/>
      <c r="KQL133" s="185"/>
      <c r="KQM133" s="21"/>
      <c r="KQN133" s="136"/>
      <c r="KQO133" s="19"/>
      <c r="KQP133" s="20"/>
      <c r="KQQ133" s="21"/>
      <c r="KQR133" s="185"/>
      <c r="KQS133" s="21"/>
      <c r="KQT133" s="19"/>
      <c r="KQU133" s="20"/>
      <c r="KQV133" s="21"/>
      <c r="KQW133" s="185"/>
      <c r="KQX133" s="21"/>
      <c r="KQY133" s="136"/>
      <c r="KQZ133" s="19"/>
      <c r="KRA133" s="20"/>
      <c r="KRB133" s="21"/>
      <c r="KRC133" s="185"/>
      <c r="KRD133" s="21"/>
      <c r="KRE133" s="19"/>
      <c r="KRF133" s="20"/>
      <c r="KRG133" s="21"/>
      <c r="KRH133" s="185"/>
      <c r="KRI133" s="21"/>
      <c r="KRJ133" s="136"/>
      <c r="KRK133" s="19"/>
      <c r="KRL133" s="20"/>
      <c r="KRM133" s="21"/>
      <c r="KRN133" s="185"/>
      <c r="KRO133" s="21"/>
      <c r="KRP133" s="19"/>
      <c r="KRQ133" s="20"/>
      <c r="KRR133" s="21"/>
      <c r="KRS133" s="185"/>
      <c r="KRT133" s="21"/>
      <c r="KRU133" s="136"/>
      <c r="KRV133" s="19"/>
      <c r="KRW133" s="20"/>
      <c r="KRX133" s="21"/>
      <c r="KRY133" s="185"/>
      <c r="KRZ133" s="21"/>
      <c r="KSA133" s="19"/>
      <c r="KSB133" s="20"/>
      <c r="KSC133" s="21"/>
      <c r="KSD133" s="185"/>
      <c r="KSE133" s="21"/>
      <c r="KSF133" s="136"/>
      <c r="KSG133" s="19"/>
      <c r="KSH133" s="20"/>
      <c r="KSI133" s="21"/>
      <c r="KSJ133" s="185"/>
      <c r="KSK133" s="21"/>
      <c r="KSL133" s="19"/>
      <c r="KSM133" s="20"/>
      <c r="KSN133" s="21"/>
      <c r="KSO133" s="185"/>
      <c r="KSP133" s="21"/>
      <c r="KSQ133" s="136"/>
      <c r="KSR133" s="19"/>
      <c r="KSS133" s="20"/>
      <c r="KST133" s="21"/>
      <c r="KSU133" s="185"/>
      <c r="KSV133" s="21"/>
      <c r="KSW133" s="19"/>
      <c r="KSX133" s="20"/>
      <c r="KSY133" s="21"/>
      <c r="KSZ133" s="185"/>
      <c r="KTA133" s="21"/>
      <c r="KTB133" s="136"/>
      <c r="KTC133" s="19"/>
      <c r="KTD133" s="20"/>
      <c r="KTE133" s="21"/>
      <c r="KTF133" s="185"/>
      <c r="KTG133" s="21"/>
      <c r="KTH133" s="19"/>
      <c r="KTI133" s="20"/>
      <c r="KTJ133" s="21"/>
      <c r="KTK133" s="185"/>
      <c r="KTL133" s="21"/>
      <c r="KTM133" s="136"/>
      <c r="KTN133" s="19"/>
      <c r="KTO133" s="20"/>
      <c r="KTP133" s="21"/>
      <c r="KTQ133" s="185"/>
      <c r="KTR133" s="21"/>
      <c r="KTS133" s="19"/>
      <c r="KTT133" s="20"/>
      <c r="KTU133" s="21"/>
      <c r="KTV133" s="185"/>
      <c r="KTW133" s="21"/>
      <c r="KTX133" s="136"/>
      <c r="KTY133" s="19"/>
      <c r="KTZ133" s="20"/>
      <c r="KUA133" s="21"/>
      <c r="KUB133" s="185"/>
      <c r="KUC133" s="21"/>
      <c r="KUD133" s="19"/>
      <c r="KUE133" s="20"/>
      <c r="KUF133" s="21"/>
      <c r="KUG133" s="185"/>
      <c r="KUH133" s="21"/>
      <c r="KUI133" s="136"/>
      <c r="KUJ133" s="19"/>
      <c r="KUK133" s="20"/>
      <c r="KUL133" s="21"/>
      <c r="KUM133" s="185"/>
      <c r="KUN133" s="21"/>
      <c r="KUO133" s="19"/>
      <c r="KUP133" s="20"/>
      <c r="KUQ133" s="21"/>
      <c r="KUR133" s="185"/>
      <c r="KUS133" s="21"/>
      <c r="KUT133" s="136"/>
      <c r="KUU133" s="19"/>
      <c r="KUV133" s="20"/>
      <c r="KUW133" s="21"/>
      <c r="KUX133" s="185"/>
      <c r="KUY133" s="21"/>
      <c r="KUZ133" s="19"/>
      <c r="KVA133" s="20"/>
      <c r="KVB133" s="21"/>
      <c r="KVC133" s="185"/>
      <c r="KVD133" s="21"/>
      <c r="KVE133" s="136"/>
      <c r="KVF133" s="19"/>
      <c r="KVG133" s="20"/>
      <c r="KVH133" s="21"/>
      <c r="KVI133" s="185"/>
      <c r="KVJ133" s="21"/>
      <c r="KVK133" s="19"/>
      <c r="KVL133" s="20"/>
      <c r="KVM133" s="21"/>
      <c r="KVN133" s="185"/>
      <c r="KVO133" s="21"/>
      <c r="KVP133" s="136"/>
      <c r="KVQ133" s="19"/>
      <c r="KVR133" s="20"/>
      <c r="KVS133" s="21"/>
      <c r="KVT133" s="185"/>
      <c r="KVU133" s="21"/>
      <c r="KVV133" s="19"/>
      <c r="KVW133" s="20"/>
      <c r="KVX133" s="21"/>
      <c r="KVY133" s="185"/>
      <c r="KVZ133" s="21"/>
      <c r="KWA133" s="136"/>
      <c r="KWB133" s="19"/>
      <c r="KWC133" s="20"/>
      <c r="KWD133" s="21"/>
      <c r="KWE133" s="185"/>
      <c r="KWF133" s="21"/>
      <c r="KWG133" s="19"/>
      <c r="KWH133" s="20"/>
      <c r="KWI133" s="21"/>
      <c r="KWJ133" s="185"/>
      <c r="KWK133" s="21"/>
      <c r="KWL133" s="136"/>
      <c r="KWM133" s="19"/>
      <c r="KWN133" s="20"/>
      <c r="KWO133" s="21"/>
      <c r="KWP133" s="185"/>
      <c r="KWQ133" s="21"/>
      <c r="KWR133" s="19"/>
      <c r="KWS133" s="20"/>
      <c r="KWT133" s="21"/>
      <c r="KWU133" s="185"/>
      <c r="KWV133" s="21"/>
      <c r="KWW133" s="136"/>
      <c r="KWX133" s="19"/>
      <c r="KWY133" s="20"/>
      <c r="KWZ133" s="21"/>
      <c r="KXA133" s="185"/>
      <c r="KXB133" s="21"/>
      <c r="KXC133" s="19"/>
      <c r="KXD133" s="20"/>
      <c r="KXE133" s="21"/>
      <c r="KXF133" s="185"/>
      <c r="KXG133" s="21"/>
      <c r="KXH133" s="136"/>
      <c r="KXI133" s="19"/>
      <c r="KXJ133" s="20"/>
      <c r="KXK133" s="21"/>
      <c r="KXL133" s="185"/>
      <c r="KXM133" s="21"/>
      <c r="KXN133" s="19"/>
      <c r="KXO133" s="20"/>
      <c r="KXP133" s="21"/>
      <c r="KXQ133" s="185"/>
      <c r="KXR133" s="21"/>
      <c r="KXS133" s="136"/>
      <c r="KXT133" s="19"/>
      <c r="KXU133" s="20"/>
      <c r="KXV133" s="21"/>
      <c r="KXW133" s="185"/>
      <c r="KXX133" s="21"/>
      <c r="KXY133" s="19"/>
      <c r="KXZ133" s="20"/>
      <c r="KYA133" s="21"/>
      <c r="KYB133" s="185"/>
      <c r="KYC133" s="21"/>
      <c r="KYD133" s="136"/>
      <c r="KYE133" s="19"/>
      <c r="KYF133" s="20"/>
      <c r="KYG133" s="21"/>
      <c r="KYH133" s="185"/>
      <c r="KYI133" s="21"/>
      <c r="KYJ133" s="19"/>
      <c r="KYK133" s="20"/>
      <c r="KYL133" s="21"/>
      <c r="KYM133" s="185"/>
      <c r="KYN133" s="21"/>
      <c r="KYO133" s="136"/>
      <c r="KYP133" s="19"/>
      <c r="KYQ133" s="20"/>
      <c r="KYR133" s="21"/>
      <c r="KYS133" s="185"/>
      <c r="KYT133" s="21"/>
      <c r="KYU133" s="19"/>
      <c r="KYV133" s="20"/>
      <c r="KYW133" s="21"/>
      <c r="KYX133" s="185"/>
      <c r="KYY133" s="21"/>
      <c r="KYZ133" s="136"/>
      <c r="KZA133" s="19"/>
      <c r="KZB133" s="20"/>
      <c r="KZC133" s="21"/>
      <c r="KZD133" s="185"/>
      <c r="KZE133" s="21"/>
      <c r="KZF133" s="19"/>
      <c r="KZG133" s="20"/>
      <c r="KZH133" s="21"/>
      <c r="KZI133" s="185"/>
      <c r="KZJ133" s="21"/>
      <c r="KZK133" s="136"/>
      <c r="KZL133" s="19"/>
      <c r="KZM133" s="20"/>
      <c r="KZN133" s="21"/>
      <c r="KZO133" s="185"/>
      <c r="KZP133" s="21"/>
      <c r="KZQ133" s="19"/>
      <c r="KZR133" s="20"/>
      <c r="KZS133" s="21"/>
      <c r="KZT133" s="185"/>
      <c r="KZU133" s="21"/>
      <c r="KZV133" s="136"/>
      <c r="KZW133" s="19"/>
      <c r="KZX133" s="20"/>
      <c r="KZY133" s="21"/>
      <c r="KZZ133" s="185"/>
      <c r="LAA133" s="21"/>
      <c r="LAB133" s="19"/>
      <c r="LAC133" s="20"/>
      <c r="LAD133" s="21"/>
      <c r="LAE133" s="185"/>
      <c r="LAF133" s="21"/>
      <c r="LAG133" s="136"/>
      <c r="LAH133" s="19"/>
      <c r="LAI133" s="20"/>
      <c r="LAJ133" s="21"/>
      <c r="LAK133" s="185"/>
      <c r="LAL133" s="21"/>
      <c r="LAM133" s="19"/>
      <c r="LAN133" s="20"/>
      <c r="LAO133" s="21"/>
      <c r="LAP133" s="185"/>
      <c r="LAQ133" s="21"/>
      <c r="LAR133" s="136"/>
      <c r="LAS133" s="19"/>
      <c r="LAT133" s="20"/>
      <c r="LAU133" s="21"/>
      <c r="LAV133" s="185"/>
      <c r="LAW133" s="21"/>
      <c r="LAX133" s="19"/>
      <c r="LAY133" s="20"/>
      <c r="LAZ133" s="21"/>
      <c r="LBA133" s="185"/>
      <c r="LBB133" s="21"/>
      <c r="LBC133" s="136"/>
      <c r="LBD133" s="19"/>
      <c r="LBE133" s="20"/>
      <c r="LBF133" s="21"/>
      <c r="LBG133" s="185"/>
      <c r="LBH133" s="21"/>
      <c r="LBI133" s="19"/>
      <c r="LBJ133" s="20"/>
      <c r="LBK133" s="21"/>
      <c r="LBL133" s="185"/>
      <c r="LBM133" s="21"/>
      <c r="LBN133" s="136"/>
      <c r="LBO133" s="19"/>
      <c r="LBP133" s="20"/>
      <c r="LBQ133" s="21"/>
      <c r="LBR133" s="185"/>
      <c r="LBS133" s="21"/>
      <c r="LBT133" s="19"/>
      <c r="LBU133" s="20"/>
      <c r="LBV133" s="21"/>
      <c r="LBW133" s="185"/>
      <c r="LBX133" s="21"/>
      <c r="LBY133" s="136"/>
      <c r="LBZ133" s="19"/>
      <c r="LCA133" s="20"/>
      <c r="LCB133" s="21"/>
      <c r="LCC133" s="185"/>
      <c r="LCD133" s="21"/>
      <c r="LCE133" s="19"/>
      <c r="LCF133" s="20"/>
      <c r="LCG133" s="21"/>
      <c r="LCH133" s="185"/>
      <c r="LCI133" s="21"/>
      <c r="LCJ133" s="136"/>
      <c r="LCK133" s="19"/>
      <c r="LCL133" s="20"/>
      <c r="LCM133" s="21"/>
      <c r="LCN133" s="185"/>
      <c r="LCO133" s="21"/>
      <c r="LCP133" s="19"/>
      <c r="LCQ133" s="20"/>
      <c r="LCR133" s="21"/>
      <c r="LCS133" s="185"/>
      <c r="LCT133" s="21"/>
      <c r="LCU133" s="136"/>
      <c r="LCV133" s="19"/>
      <c r="LCW133" s="20"/>
      <c r="LCX133" s="21"/>
      <c r="LCY133" s="185"/>
      <c r="LCZ133" s="21"/>
      <c r="LDA133" s="19"/>
      <c r="LDB133" s="20"/>
      <c r="LDC133" s="21"/>
      <c r="LDD133" s="185"/>
      <c r="LDE133" s="21"/>
      <c r="LDF133" s="136"/>
      <c r="LDG133" s="19"/>
      <c r="LDH133" s="20"/>
      <c r="LDI133" s="21"/>
      <c r="LDJ133" s="185"/>
      <c r="LDK133" s="21"/>
      <c r="LDL133" s="19"/>
      <c r="LDM133" s="20"/>
      <c r="LDN133" s="21"/>
      <c r="LDO133" s="185"/>
      <c r="LDP133" s="21"/>
      <c r="LDQ133" s="136"/>
      <c r="LDR133" s="19"/>
      <c r="LDS133" s="20"/>
      <c r="LDT133" s="21"/>
      <c r="LDU133" s="185"/>
      <c r="LDV133" s="21"/>
      <c r="LDW133" s="19"/>
      <c r="LDX133" s="20"/>
      <c r="LDY133" s="21"/>
      <c r="LDZ133" s="185"/>
      <c r="LEA133" s="21"/>
      <c r="LEB133" s="136"/>
      <c r="LEC133" s="19"/>
      <c r="LED133" s="20"/>
      <c r="LEE133" s="21"/>
      <c r="LEF133" s="185"/>
      <c r="LEG133" s="21"/>
      <c r="LEH133" s="19"/>
      <c r="LEI133" s="20"/>
      <c r="LEJ133" s="21"/>
      <c r="LEK133" s="185"/>
      <c r="LEL133" s="21"/>
      <c r="LEM133" s="136"/>
      <c r="LEN133" s="19"/>
      <c r="LEO133" s="20"/>
      <c r="LEP133" s="21"/>
      <c r="LEQ133" s="185"/>
      <c r="LER133" s="21"/>
      <c r="LES133" s="19"/>
      <c r="LET133" s="20"/>
      <c r="LEU133" s="21"/>
      <c r="LEV133" s="185"/>
      <c r="LEW133" s="21"/>
      <c r="LEX133" s="136"/>
      <c r="LEY133" s="19"/>
      <c r="LEZ133" s="20"/>
      <c r="LFA133" s="21"/>
      <c r="LFB133" s="185"/>
      <c r="LFC133" s="21"/>
      <c r="LFD133" s="19"/>
      <c r="LFE133" s="20"/>
      <c r="LFF133" s="21"/>
      <c r="LFG133" s="185"/>
      <c r="LFH133" s="21"/>
      <c r="LFI133" s="136"/>
      <c r="LFJ133" s="19"/>
      <c r="LFK133" s="20"/>
      <c r="LFL133" s="21"/>
      <c r="LFM133" s="185"/>
      <c r="LFN133" s="21"/>
      <c r="LFO133" s="19"/>
      <c r="LFP133" s="20"/>
      <c r="LFQ133" s="21"/>
      <c r="LFR133" s="185"/>
      <c r="LFS133" s="21"/>
      <c r="LFT133" s="136"/>
      <c r="LFU133" s="19"/>
      <c r="LFV133" s="20"/>
      <c r="LFW133" s="21"/>
      <c r="LFX133" s="185"/>
      <c r="LFY133" s="21"/>
      <c r="LFZ133" s="19"/>
      <c r="LGA133" s="20"/>
      <c r="LGB133" s="21"/>
      <c r="LGC133" s="185"/>
      <c r="LGD133" s="21"/>
      <c r="LGE133" s="136"/>
      <c r="LGF133" s="19"/>
      <c r="LGG133" s="20"/>
      <c r="LGH133" s="21"/>
      <c r="LGI133" s="185"/>
      <c r="LGJ133" s="21"/>
      <c r="LGK133" s="19"/>
      <c r="LGL133" s="20"/>
      <c r="LGM133" s="21"/>
      <c r="LGN133" s="185"/>
      <c r="LGO133" s="21"/>
      <c r="LGP133" s="136"/>
      <c r="LGQ133" s="19"/>
      <c r="LGR133" s="20"/>
      <c r="LGS133" s="21"/>
      <c r="LGT133" s="185"/>
      <c r="LGU133" s="21"/>
      <c r="LGV133" s="19"/>
      <c r="LGW133" s="20"/>
      <c r="LGX133" s="21"/>
      <c r="LGY133" s="185"/>
      <c r="LGZ133" s="21"/>
      <c r="LHA133" s="136"/>
      <c r="LHB133" s="19"/>
      <c r="LHC133" s="20"/>
      <c r="LHD133" s="21"/>
      <c r="LHE133" s="185"/>
      <c r="LHF133" s="21"/>
      <c r="LHG133" s="19"/>
      <c r="LHH133" s="20"/>
      <c r="LHI133" s="21"/>
      <c r="LHJ133" s="185"/>
      <c r="LHK133" s="21"/>
      <c r="LHL133" s="136"/>
      <c r="LHM133" s="19"/>
      <c r="LHN133" s="20"/>
      <c r="LHO133" s="21"/>
      <c r="LHP133" s="185"/>
      <c r="LHQ133" s="21"/>
      <c r="LHR133" s="19"/>
      <c r="LHS133" s="20"/>
      <c r="LHT133" s="21"/>
      <c r="LHU133" s="185"/>
      <c r="LHV133" s="21"/>
      <c r="LHW133" s="136"/>
      <c r="LHX133" s="19"/>
      <c r="LHY133" s="20"/>
      <c r="LHZ133" s="21"/>
      <c r="LIA133" s="185"/>
      <c r="LIB133" s="21"/>
      <c r="LIC133" s="19"/>
      <c r="LID133" s="20"/>
      <c r="LIE133" s="21"/>
      <c r="LIF133" s="185"/>
      <c r="LIG133" s="21"/>
      <c r="LIH133" s="136"/>
      <c r="LII133" s="19"/>
      <c r="LIJ133" s="20"/>
      <c r="LIK133" s="21"/>
      <c r="LIL133" s="185"/>
      <c r="LIM133" s="21"/>
      <c r="LIN133" s="19"/>
      <c r="LIO133" s="20"/>
      <c r="LIP133" s="21"/>
      <c r="LIQ133" s="185"/>
      <c r="LIR133" s="21"/>
      <c r="LIS133" s="136"/>
      <c r="LIT133" s="19"/>
      <c r="LIU133" s="20"/>
      <c r="LIV133" s="21"/>
      <c r="LIW133" s="185"/>
      <c r="LIX133" s="21"/>
      <c r="LIY133" s="19"/>
      <c r="LIZ133" s="20"/>
      <c r="LJA133" s="21"/>
      <c r="LJB133" s="185"/>
      <c r="LJC133" s="21"/>
      <c r="LJD133" s="136"/>
      <c r="LJE133" s="19"/>
      <c r="LJF133" s="20"/>
      <c r="LJG133" s="21"/>
      <c r="LJH133" s="185"/>
      <c r="LJI133" s="21"/>
      <c r="LJJ133" s="19"/>
      <c r="LJK133" s="20"/>
      <c r="LJL133" s="21"/>
      <c r="LJM133" s="185"/>
      <c r="LJN133" s="21"/>
      <c r="LJO133" s="136"/>
      <c r="LJP133" s="19"/>
      <c r="LJQ133" s="20"/>
      <c r="LJR133" s="21"/>
      <c r="LJS133" s="185"/>
      <c r="LJT133" s="21"/>
      <c r="LJU133" s="19"/>
      <c r="LJV133" s="20"/>
      <c r="LJW133" s="21"/>
      <c r="LJX133" s="185"/>
      <c r="LJY133" s="21"/>
      <c r="LJZ133" s="136"/>
      <c r="LKA133" s="19"/>
      <c r="LKB133" s="20"/>
      <c r="LKC133" s="21"/>
      <c r="LKD133" s="185"/>
      <c r="LKE133" s="21"/>
      <c r="LKF133" s="19"/>
      <c r="LKG133" s="20"/>
      <c r="LKH133" s="21"/>
      <c r="LKI133" s="185"/>
      <c r="LKJ133" s="21"/>
      <c r="LKK133" s="136"/>
      <c r="LKL133" s="19"/>
      <c r="LKM133" s="20"/>
      <c r="LKN133" s="21"/>
      <c r="LKO133" s="185"/>
      <c r="LKP133" s="21"/>
      <c r="LKQ133" s="19"/>
      <c r="LKR133" s="20"/>
      <c r="LKS133" s="21"/>
      <c r="LKT133" s="185"/>
      <c r="LKU133" s="21"/>
      <c r="LKV133" s="136"/>
      <c r="LKW133" s="19"/>
      <c r="LKX133" s="20"/>
      <c r="LKY133" s="21"/>
      <c r="LKZ133" s="185"/>
      <c r="LLA133" s="21"/>
      <c r="LLB133" s="19"/>
      <c r="LLC133" s="20"/>
      <c r="LLD133" s="21"/>
      <c r="LLE133" s="185"/>
      <c r="LLF133" s="21"/>
      <c r="LLG133" s="136"/>
      <c r="LLH133" s="19"/>
      <c r="LLI133" s="20"/>
      <c r="LLJ133" s="21"/>
      <c r="LLK133" s="185"/>
      <c r="LLL133" s="21"/>
      <c r="LLM133" s="19"/>
      <c r="LLN133" s="20"/>
      <c r="LLO133" s="21"/>
      <c r="LLP133" s="185"/>
      <c r="LLQ133" s="21"/>
      <c r="LLR133" s="136"/>
      <c r="LLS133" s="19"/>
      <c r="LLT133" s="20"/>
      <c r="LLU133" s="21"/>
      <c r="LLV133" s="185"/>
      <c r="LLW133" s="21"/>
      <c r="LLX133" s="19"/>
      <c r="LLY133" s="20"/>
      <c r="LLZ133" s="21"/>
      <c r="LMA133" s="185"/>
      <c r="LMB133" s="21"/>
      <c r="LMC133" s="136"/>
      <c r="LMD133" s="19"/>
      <c r="LME133" s="20"/>
      <c r="LMF133" s="21"/>
      <c r="LMG133" s="185"/>
      <c r="LMH133" s="21"/>
      <c r="LMI133" s="19"/>
      <c r="LMJ133" s="20"/>
      <c r="LMK133" s="21"/>
      <c r="LML133" s="185"/>
      <c r="LMM133" s="21"/>
      <c r="LMN133" s="136"/>
      <c r="LMO133" s="19"/>
      <c r="LMP133" s="20"/>
      <c r="LMQ133" s="21"/>
      <c r="LMR133" s="185"/>
      <c r="LMS133" s="21"/>
      <c r="LMT133" s="19"/>
      <c r="LMU133" s="20"/>
      <c r="LMV133" s="21"/>
      <c r="LMW133" s="185"/>
      <c r="LMX133" s="21"/>
      <c r="LMY133" s="136"/>
      <c r="LMZ133" s="19"/>
      <c r="LNA133" s="20"/>
      <c r="LNB133" s="21"/>
      <c r="LNC133" s="185"/>
      <c r="LND133" s="21"/>
      <c r="LNE133" s="19"/>
      <c r="LNF133" s="20"/>
      <c r="LNG133" s="21"/>
      <c r="LNH133" s="185"/>
      <c r="LNI133" s="21"/>
      <c r="LNJ133" s="136"/>
      <c r="LNK133" s="19"/>
      <c r="LNL133" s="20"/>
      <c r="LNM133" s="21"/>
      <c r="LNN133" s="185"/>
      <c r="LNO133" s="21"/>
      <c r="LNP133" s="19"/>
      <c r="LNQ133" s="20"/>
      <c r="LNR133" s="21"/>
      <c r="LNS133" s="185"/>
      <c r="LNT133" s="21"/>
      <c r="LNU133" s="136"/>
      <c r="LNV133" s="19"/>
      <c r="LNW133" s="20"/>
      <c r="LNX133" s="21"/>
      <c r="LNY133" s="185"/>
      <c r="LNZ133" s="21"/>
      <c r="LOA133" s="19"/>
      <c r="LOB133" s="20"/>
      <c r="LOC133" s="21"/>
      <c r="LOD133" s="185"/>
      <c r="LOE133" s="21"/>
      <c r="LOF133" s="136"/>
      <c r="LOG133" s="19"/>
      <c r="LOH133" s="20"/>
      <c r="LOI133" s="21"/>
      <c r="LOJ133" s="185"/>
      <c r="LOK133" s="21"/>
      <c r="LOL133" s="19"/>
      <c r="LOM133" s="20"/>
      <c r="LON133" s="21"/>
      <c r="LOO133" s="185"/>
      <c r="LOP133" s="21"/>
      <c r="LOQ133" s="136"/>
      <c r="LOR133" s="19"/>
      <c r="LOS133" s="20"/>
      <c r="LOT133" s="21"/>
      <c r="LOU133" s="185"/>
      <c r="LOV133" s="21"/>
      <c r="LOW133" s="19"/>
      <c r="LOX133" s="20"/>
      <c r="LOY133" s="21"/>
      <c r="LOZ133" s="185"/>
      <c r="LPA133" s="21"/>
      <c r="LPB133" s="136"/>
      <c r="LPC133" s="19"/>
      <c r="LPD133" s="20"/>
      <c r="LPE133" s="21"/>
      <c r="LPF133" s="185"/>
      <c r="LPG133" s="21"/>
      <c r="LPH133" s="19"/>
      <c r="LPI133" s="20"/>
      <c r="LPJ133" s="21"/>
      <c r="LPK133" s="185"/>
      <c r="LPL133" s="21"/>
      <c r="LPM133" s="136"/>
      <c r="LPN133" s="19"/>
      <c r="LPO133" s="20"/>
      <c r="LPP133" s="21"/>
      <c r="LPQ133" s="185"/>
      <c r="LPR133" s="21"/>
      <c r="LPS133" s="19"/>
      <c r="LPT133" s="20"/>
      <c r="LPU133" s="21"/>
      <c r="LPV133" s="185"/>
      <c r="LPW133" s="21"/>
      <c r="LPX133" s="136"/>
      <c r="LPY133" s="19"/>
      <c r="LPZ133" s="20"/>
      <c r="LQA133" s="21"/>
      <c r="LQB133" s="185"/>
      <c r="LQC133" s="21"/>
      <c r="LQD133" s="19"/>
      <c r="LQE133" s="20"/>
      <c r="LQF133" s="21"/>
      <c r="LQG133" s="185"/>
      <c r="LQH133" s="21"/>
      <c r="LQI133" s="136"/>
      <c r="LQJ133" s="19"/>
      <c r="LQK133" s="20"/>
      <c r="LQL133" s="21"/>
      <c r="LQM133" s="185"/>
      <c r="LQN133" s="21"/>
      <c r="LQO133" s="19"/>
      <c r="LQP133" s="20"/>
      <c r="LQQ133" s="21"/>
      <c r="LQR133" s="185"/>
      <c r="LQS133" s="21"/>
      <c r="LQT133" s="136"/>
      <c r="LQU133" s="19"/>
      <c r="LQV133" s="20"/>
      <c r="LQW133" s="21"/>
      <c r="LQX133" s="185"/>
      <c r="LQY133" s="21"/>
      <c r="LQZ133" s="19"/>
      <c r="LRA133" s="20"/>
      <c r="LRB133" s="21"/>
      <c r="LRC133" s="185"/>
      <c r="LRD133" s="21"/>
      <c r="LRE133" s="136"/>
      <c r="LRF133" s="19"/>
      <c r="LRG133" s="20"/>
      <c r="LRH133" s="21"/>
      <c r="LRI133" s="185"/>
      <c r="LRJ133" s="21"/>
      <c r="LRK133" s="19"/>
      <c r="LRL133" s="20"/>
      <c r="LRM133" s="21"/>
      <c r="LRN133" s="185"/>
      <c r="LRO133" s="21"/>
      <c r="LRP133" s="136"/>
      <c r="LRQ133" s="19"/>
      <c r="LRR133" s="20"/>
      <c r="LRS133" s="21"/>
      <c r="LRT133" s="185"/>
      <c r="LRU133" s="21"/>
      <c r="LRV133" s="19"/>
      <c r="LRW133" s="20"/>
      <c r="LRX133" s="21"/>
      <c r="LRY133" s="185"/>
      <c r="LRZ133" s="21"/>
      <c r="LSA133" s="136"/>
      <c r="LSB133" s="19"/>
      <c r="LSC133" s="20"/>
      <c r="LSD133" s="21"/>
      <c r="LSE133" s="185"/>
      <c r="LSF133" s="21"/>
      <c r="LSG133" s="19"/>
      <c r="LSH133" s="20"/>
      <c r="LSI133" s="21"/>
      <c r="LSJ133" s="185"/>
      <c r="LSK133" s="21"/>
      <c r="LSL133" s="136"/>
      <c r="LSM133" s="19"/>
      <c r="LSN133" s="20"/>
      <c r="LSO133" s="21"/>
      <c r="LSP133" s="185"/>
      <c r="LSQ133" s="21"/>
      <c r="LSR133" s="19"/>
      <c r="LSS133" s="20"/>
      <c r="LST133" s="21"/>
      <c r="LSU133" s="185"/>
      <c r="LSV133" s="21"/>
      <c r="LSW133" s="136"/>
      <c r="LSX133" s="19"/>
      <c r="LSY133" s="20"/>
      <c r="LSZ133" s="21"/>
      <c r="LTA133" s="185"/>
      <c r="LTB133" s="21"/>
      <c r="LTC133" s="19"/>
      <c r="LTD133" s="20"/>
      <c r="LTE133" s="21"/>
      <c r="LTF133" s="185"/>
      <c r="LTG133" s="21"/>
      <c r="LTH133" s="136"/>
      <c r="LTI133" s="19"/>
      <c r="LTJ133" s="20"/>
      <c r="LTK133" s="21"/>
      <c r="LTL133" s="185"/>
      <c r="LTM133" s="21"/>
      <c r="LTN133" s="19"/>
      <c r="LTO133" s="20"/>
      <c r="LTP133" s="21"/>
      <c r="LTQ133" s="185"/>
      <c r="LTR133" s="21"/>
      <c r="LTS133" s="136"/>
      <c r="LTT133" s="19"/>
      <c r="LTU133" s="20"/>
      <c r="LTV133" s="21"/>
      <c r="LTW133" s="185"/>
      <c r="LTX133" s="21"/>
      <c r="LTY133" s="19"/>
      <c r="LTZ133" s="20"/>
      <c r="LUA133" s="21"/>
      <c r="LUB133" s="185"/>
      <c r="LUC133" s="21"/>
      <c r="LUD133" s="136"/>
      <c r="LUE133" s="19"/>
      <c r="LUF133" s="20"/>
      <c r="LUG133" s="21"/>
      <c r="LUH133" s="185"/>
      <c r="LUI133" s="21"/>
      <c r="LUJ133" s="19"/>
      <c r="LUK133" s="20"/>
      <c r="LUL133" s="21"/>
      <c r="LUM133" s="185"/>
      <c r="LUN133" s="21"/>
      <c r="LUO133" s="136"/>
      <c r="LUP133" s="19"/>
      <c r="LUQ133" s="20"/>
      <c r="LUR133" s="21"/>
      <c r="LUS133" s="185"/>
      <c r="LUT133" s="21"/>
      <c r="LUU133" s="19"/>
      <c r="LUV133" s="20"/>
      <c r="LUW133" s="21"/>
      <c r="LUX133" s="185"/>
      <c r="LUY133" s="21"/>
      <c r="LUZ133" s="136"/>
      <c r="LVA133" s="19"/>
      <c r="LVB133" s="20"/>
      <c r="LVC133" s="21"/>
      <c r="LVD133" s="185"/>
      <c r="LVE133" s="21"/>
      <c r="LVF133" s="19"/>
      <c r="LVG133" s="20"/>
      <c r="LVH133" s="21"/>
      <c r="LVI133" s="185"/>
      <c r="LVJ133" s="21"/>
      <c r="LVK133" s="136"/>
      <c r="LVL133" s="19"/>
      <c r="LVM133" s="20"/>
      <c r="LVN133" s="21"/>
      <c r="LVO133" s="185"/>
      <c r="LVP133" s="21"/>
      <c r="LVQ133" s="19"/>
      <c r="LVR133" s="20"/>
      <c r="LVS133" s="21"/>
      <c r="LVT133" s="185"/>
      <c r="LVU133" s="21"/>
      <c r="LVV133" s="136"/>
      <c r="LVW133" s="19"/>
      <c r="LVX133" s="20"/>
      <c r="LVY133" s="21"/>
      <c r="LVZ133" s="185"/>
      <c r="LWA133" s="21"/>
      <c r="LWB133" s="19"/>
      <c r="LWC133" s="20"/>
      <c r="LWD133" s="21"/>
      <c r="LWE133" s="185"/>
      <c r="LWF133" s="21"/>
      <c r="LWG133" s="136"/>
      <c r="LWH133" s="19"/>
      <c r="LWI133" s="20"/>
      <c r="LWJ133" s="21"/>
      <c r="LWK133" s="185"/>
      <c r="LWL133" s="21"/>
      <c r="LWM133" s="19"/>
      <c r="LWN133" s="20"/>
      <c r="LWO133" s="21"/>
      <c r="LWP133" s="185"/>
      <c r="LWQ133" s="21"/>
      <c r="LWR133" s="136"/>
      <c r="LWS133" s="19"/>
      <c r="LWT133" s="20"/>
      <c r="LWU133" s="21"/>
      <c r="LWV133" s="185"/>
      <c r="LWW133" s="21"/>
      <c r="LWX133" s="19"/>
      <c r="LWY133" s="20"/>
      <c r="LWZ133" s="21"/>
      <c r="LXA133" s="185"/>
      <c r="LXB133" s="21"/>
      <c r="LXC133" s="136"/>
      <c r="LXD133" s="19"/>
      <c r="LXE133" s="20"/>
      <c r="LXF133" s="21"/>
      <c r="LXG133" s="185"/>
      <c r="LXH133" s="21"/>
      <c r="LXI133" s="19"/>
      <c r="LXJ133" s="20"/>
      <c r="LXK133" s="21"/>
      <c r="LXL133" s="185"/>
      <c r="LXM133" s="21"/>
      <c r="LXN133" s="136"/>
      <c r="LXO133" s="19"/>
      <c r="LXP133" s="20"/>
      <c r="LXQ133" s="21"/>
      <c r="LXR133" s="185"/>
      <c r="LXS133" s="21"/>
      <c r="LXT133" s="19"/>
      <c r="LXU133" s="20"/>
      <c r="LXV133" s="21"/>
      <c r="LXW133" s="185"/>
      <c r="LXX133" s="21"/>
      <c r="LXY133" s="136"/>
      <c r="LXZ133" s="19"/>
      <c r="LYA133" s="20"/>
      <c r="LYB133" s="21"/>
      <c r="LYC133" s="185"/>
      <c r="LYD133" s="21"/>
      <c r="LYE133" s="19"/>
      <c r="LYF133" s="20"/>
      <c r="LYG133" s="21"/>
      <c r="LYH133" s="185"/>
      <c r="LYI133" s="21"/>
      <c r="LYJ133" s="136"/>
      <c r="LYK133" s="19"/>
      <c r="LYL133" s="20"/>
      <c r="LYM133" s="21"/>
      <c r="LYN133" s="185"/>
      <c r="LYO133" s="21"/>
      <c r="LYP133" s="19"/>
      <c r="LYQ133" s="20"/>
      <c r="LYR133" s="21"/>
      <c r="LYS133" s="185"/>
      <c r="LYT133" s="21"/>
      <c r="LYU133" s="136"/>
      <c r="LYV133" s="19"/>
      <c r="LYW133" s="20"/>
      <c r="LYX133" s="21"/>
      <c r="LYY133" s="185"/>
      <c r="LYZ133" s="21"/>
      <c r="LZA133" s="19"/>
      <c r="LZB133" s="20"/>
      <c r="LZC133" s="21"/>
      <c r="LZD133" s="185"/>
      <c r="LZE133" s="21"/>
      <c r="LZF133" s="136"/>
      <c r="LZG133" s="19"/>
      <c r="LZH133" s="20"/>
      <c r="LZI133" s="21"/>
      <c r="LZJ133" s="185"/>
      <c r="LZK133" s="21"/>
      <c r="LZL133" s="19"/>
      <c r="LZM133" s="20"/>
      <c r="LZN133" s="21"/>
      <c r="LZO133" s="185"/>
      <c r="LZP133" s="21"/>
      <c r="LZQ133" s="136"/>
      <c r="LZR133" s="19"/>
      <c r="LZS133" s="20"/>
      <c r="LZT133" s="21"/>
      <c r="LZU133" s="185"/>
      <c r="LZV133" s="21"/>
      <c r="LZW133" s="19"/>
      <c r="LZX133" s="20"/>
      <c r="LZY133" s="21"/>
      <c r="LZZ133" s="185"/>
      <c r="MAA133" s="21"/>
      <c r="MAB133" s="136"/>
      <c r="MAC133" s="19"/>
      <c r="MAD133" s="20"/>
      <c r="MAE133" s="21"/>
      <c r="MAF133" s="185"/>
      <c r="MAG133" s="21"/>
      <c r="MAH133" s="19"/>
      <c r="MAI133" s="20"/>
      <c r="MAJ133" s="21"/>
      <c r="MAK133" s="185"/>
      <c r="MAL133" s="21"/>
      <c r="MAM133" s="136"/>
      <c r="MAN133" s="19"/>
      <c r="MAO133" s="20"/>
      <c r="MAP133" s="21"/>
      <c r="MAQ133" s="185"/>
      <c r="MAR133" s="21"/>
      <c r="MAS133" s="19"/>
      <c r="MAT133" s="20"/>
      <c r="MAU133" s="21"/>
      <c r="MAV133" s="185"/>
      <c r="MAW133" s="21"/>
      <c r="MAX133" s="136"/>
      <c r="MAY133" s="19"/>
      <c r="MAZ133" s="20"/>
      <c r="MBA133" s="21"/>
      <c r="MBB133" s="185"/>
      <c r="MBC133" s="21"/>
      <c r="MBD133" s="19"/>
      <c r="MBE133" s="20"/>
      <c r="MBF133" s="21"/>
      <c r="MBG133" s="185"/>
      <c r="MBH133" s="21"/>
      <c r="MBI133" s="136"/>
      <c r="MBJ133" s="19"/>
      <c r="MBK133" s="20"/>
      <c r="MBL133" s="21"/>
      <c r="MBM133" s="185"/>
      <c r="MBN133" s="21"/>
      <c r="MBO133" s="19"/>
      <c r="MBP133" s="20"/>
      <c r="MBQ133" s="21"/>
      <c r="MBR133" s="185"/>
      <c r="MBS133" s="21"/>
      <c r="MBT133" s="136"/>
      <c r="MBU133" s="19"/>
      <c r="MBV133" s="20"/>
      <c r="MBW133" s="21"/>
      <c r="MBX133" s="185"/>
      <c r="MBY133" s="21"/>
      <c r="MBZ133" s="19"/>
      <c r="MCA133" s="20"/>
      <c r="MCB133" s="21"/>
      <c r="MCC133" s="185"/>
      <c r="MCD133" s="21"/>
      <c r="MCE133" s="136"/>
      <c r="MCF133" s="19"/>
      <c r="MCG133" s="20"/>
      <c r="MCH133" s="21"/>
      <c r="MCI133" s="185"/>
      <c r="MCJ133" s="21"/>
      <c r="MCK133" s="19"/>
      <c r="MCL133" s="20"/>
      <c r="MCM133" s="21"/>
      <c r="MCN133" s="185"/>
      <c r="MCO133" s="21"/>
      <c r="MCP133" s="136"/>
      <c r="MCQ133" s="19"/>
      <c r="MCR133" s="20"/>
      <c r="MCS133" s="21"/>
      <c r="MCT133" s="185"/>
      <c r="MCU133" s="21"/>
      <c r="MCV133" s="19"/>
      <c r="MCW133" s="20"/>
      <c r="MCX133" s="21"/>
      <c r="MCY133" s="185"/>
      <c r="MCZ133" s="21"/>
      <c r="MDA133" s="136"/>
      <c r="MDB133" s="19"/>
      <c r="MDC133" s="20"/>
      <c r="MDD133" s="21"/>
      <c r="MDE133" s="185"/>
      <c r="MDF133" s="21"/>
      <c r="MDG133" s="19"/>
      <c r="MDH133" s="20"/>
      <c r="MDI133" s="21"/>
      <c r="MDJ133" s="185"/>
      <c r="MDK133" s="21"/>
      <c r="MDL133" s="136"/>
      <c r="MDM133" s="19"/>
      <c r="MDN133" s="20"/>
      <c r="MDO133" s="21"/>
      <c r="MDP133" s="185"/>
      <c r="MDQ133" s="21"/>
      <c r="MDR133" s="19"/>
      <c r="MDS133" s="20"/>
      <c r="MDT133" s="21"/>
      <c r="MDU133" s="185"/>
      <c r="MDV133" s="21"/>
      <c r="MDW133" s="136"/>
      <c r="MDX133" s="19"/>
      <c r="MDY133" s="20"/>
      <c r="MDZ133" s="21"/>
      <c r="MEA133" s="185"/>
      <c r="MEB133" s="21"/>
      <c r="MEC133" s="19"/>
      <c r="MED133" s="20"/>
      <c r="MEE133" s="21"/>
      <c r="MEF133" s="185"/>
      <c r="MEG133" s="21"/>
      <c r="MEH133" s="136"/>
      <c r="MEI133" s="19"/>
      <c r="MEJ133" s="20"/>
      <c r="MEK133" s="21"/>
      <c r="MEL133" s="185"/>
      <c r="MEM133" s="21"/>
      <c r="MEN133" s="19"/>
      <c r="MEO133" s="20"/>
      <c r="MEP133" s="21"/>
      <c r="MEQ133" s="185"/>
      <c r="MER133" s="21"/>
      <c r="MES133" s="136"/>
      <c r="MET133" s="19"/>
      <c r="MEU133" s="20"/>
      <c r="MEV133" s="21"/>
      <c r="MEW133" s="185"/>
      <c r="MEX133" s="21"/>
      <c r="MEY133" s="19"/>
      <c r="MEZ133" s="20"/>
      <c r="MFA133" s="21"/>
      <c r="MFB133" s="185"/>
      <c r="MFC133" s="21"/>
      <c r="MFD133" s="136"/>
      <c r="MFE133" s="19"/>
      <c r="MFF133" s="20"/>
      <c r="MFG133" s="21"/>
      <c r="MFH133" s="185"/>
      <c r="MFI133" s="21"/>
      <c r="MFJ133" s="19"/>
      <c r="MFK133" s="20"/>
      <c r="MFL133" s="21"/>
      <c r="MFM133" s="185"/>
      <c r="MFN133" s="21"/>
      <c r="MFO133" s="136"/>
      <c r="MFP133" s="19"/>
      <c r="MFQ133" s="20"/>
      <c r="MFR133" s="21"/>
      <c r="MFS133" s="185"/>
      <c r="MFT133" s="21"/>
      <c r="MFU133" s="19"/>
      <c r="MFV133" s="20"/>
      <c r="MFW133" s="21"/>
      <c r="MFX133" s="185"/>
      <c r="MFY133" s="21"/>
      <c r="MFZ133" s="136"/>
      <c r="MGA133" s="19"/>
      <c r="MGB133" s="20"/>
      <c r="MGC133" s="21"/>
      <c r="MGD133" s="185"/>
      <c r="MGE133" s="21"/>
      <c r="MGF133" s="19"/>
      <c r="MGG133" s="20"/>
      <c r="MGH133" s="21"/>
      <c r="MGI133" s="185"/>
      <c r="MGJ133" s="21"/>
      <c r="MGK133" s="136"/>
      <c r="MGL133" s="19"/>
      <c r="MGM133" s="20"/>
      <c r="MGN133" s="21"/>
      <c r="MGO133" s="185"/>
      <c r="MGP133" s="21"/>
      <c r="MGQ133" s="19"/>
      <c r="MGR133" s="20"/>
      <c r="MGS133" s="21"/>
      <c r="MGT133" s="185"/>
      <c r="MGU133" s="21"/>
      <c r="MGV133" s="136"/>
      <c r="MGW133" s="19"/>
      <c r="MGX133" s="20"/>
      <c r="MGY133" s="21"/>
      <c r="MGZ133" s="185"/>
      <c r="MHA133" s="21"/>
      <c r="MHB133" s="19"/>
      <c r="MHC133" s="20"/>
      <c r="MHD133" s="21"/>
      <c r="MHE133" s="185"/>
      <c r="MHF133" s="21"/>
      <c r="MHG133" s="136"/>
      <c r="MHH133" s="19"/>
      <c r="MHI133" s="20"/>
      <c r="MHJ133" s="21"/>
      <c r="MHK133" s="185"/>
      <c r="MHL133" s="21"/>
      <c r="MHM133" s="19"/>
      <c r="MHN133" s="20"/>
      <c r="MHO133" s="21"/>
      <c r="MHP133" s="185"/>
      <c r="MHQ133" s="21"/>
      <c r="MHR133" s="136"/>
      <c r="MHS133" s="19"/>
      <c r="MHT133" s="20"/>
      <c r="MHU133" s="21"/>
      <c r="MHV133" s="185"/>
      <c r="MHW133" s="21"/>
      <c r="MHX133" s="19"/>
      <c r="MHY133" s="20"/>
      <c r="MHZ133" s="21"/>
      <c r="MIA133" s="185"/>
      <c r="MIB133" s="21"/>
      <c r="MIC133" s="136"/>
      <c r="MID133" s="19"/>
      <c r="MIE133" s="20"/>
      <c r="MIF133" s="21"/>
      <c r="MIG133" s="185"/>
      <c r="MIH133" s="21"/>
      <c r="MII133" s="19"/>
      <c r="MIJ133" s="20"/>
      <c r="MIK133" s="21"/>
      <c r="MIL133" s="185"/>
      <c r="MIM133" s="21"/>
      <c r="MIN133" s="136"/>
      <c r="MIO133" s="19"/>
      <c r="MIP133" s="20"/>
      <c r="MIQ133" s="21"/>
      <c r="MIR133" s="185"/>
      <c r="MIS133" s="21"/>
      <c r="MIT133" s="19"/>
      <c r="MIU133" s="20"/>
      <c r="MIV133" s="21"/>
      <c r="MIW133" s="185"/>
      <c r="MIX133" s="21"/>
      <c r="MIY133" s="136"/>
      <c r="MIZ133" s="19"/>
      <c r="MJA133" s="20"/>
      <c r="MJB133" s="21"/>
      <c r="MJC133" s="185"/>
      <c r="MJD133" s="21"/>
      <c r="MJE133" s="19"/>
      <c r="MJF133" s="20"/>
      <c r="MJG133" s="21"/>
      <c r="MJH133" s="185"/>
      <c r="MJI133" s="21"/>
      <c r="MJJ133" s="136"/>
      <c r="MJK133" s="19"/>
      <c r="MJL133" s="20"/>
      <c r="MJM133" s="21"/>
      <c r="MJN133" s="185"/>
      <c r="MJO133" s="21"/>
      <c r="MJP133" s="19"/>
      <c r="MJQ133" s="20"/>
      <c r="MJR133" s="21"/>
      <c r="MJS133" s="185"/>
      <c r="MJT133" s="21"/>
      <c r="MJU133" s="136"/>
      <c r="MJV133" s="19"/>
      <c r="MJW133" s="20"/>
      <c r="MJX133" s="21"/>
      <c r="MJY133" s="185"/>
      <c r="MJZ133" s="21"/>
      <c r="MKA133" s="19"/>
      <c r="MKB133" s="20"/>
      <c r="MKC133" s="21"/>
      <c r="MKD133" s="185"/>
      <c r="MKE133" s="21"/>
      <c r="MKF133" s="136"/>
      <c r="MKG133" s="19"/>
      <c r="MKH133" s="20"/>
      <c r="MKI133" s="21"/>
      <c r="MKJ133" s="185"/>
      <c r="MKK133" s="21"/>
      <c r="MKL133" s="19"/>
      <c r="MKM133" s="20"/>
      <c r="MKN133" s="21"/>
      <c r="MKO133" s="185"/>
      <c r="MKP133" s="21"/>
      <c r="MKQ133" s="136"/>
      <c r="MKR133" s="19"/>
      <c r="MKS133" s="20"/>
      <c r="MKT133" s="21"/>
      <c r="MKU133" s="185"/>
      <c r="MKV133" s="21"/>
      <c r="MKW133" s="19"/>
      <c r="MKX133" s="20"/>
      <c r="MKY133" s="21"/>
      <c r="MKZ133" s="185"/>
      <c r="MLA133" s="21"/>
      <c r="MLB133" s="136"/>
      <c r="MLC133" s="19"/>
      <c r="MLD133" s="20"/>
      <c r="MLE133" s="21"/>
      <c r="MLF133" s="185"/>
      <c r="MLG133" s="21"/>
      <c r="MLH133" s="19"/>
      <c r="MLI133" s="20"/>
      <c r="MLJ133" s="21"/>
      <c r="MLK133" s="185"/>
      <c r="MLL133" s="21"/>
      <c r="MLM133" s="136"/>
      <c r="MLN133" s="19"/>
      <c r="MLO133" s="20"/>
      <c r="MLP133" s="21"/>
      <c r="MLQ133" s="185"/>
      <c r="MLR133" s="21"/>
      <c r="MLS133" s="19"/>
      <c r="MLT133" s="20"/>
      <c r="MLU133" s="21"/>
      <c r="MLV133" s="185"/>
      <c r="MLW133" s="21"/>
      <c r="MLX133" s="136"/>
      <c r="MLY133" s="19"/>
      <c r="MLZ133" s="20"/>
      <c r="MMA133" s="21"/>
      <c r="MMB133" s="185"/>
      <c r="MMC133" s="21"/>
      <c r="MMD133" s="19"/>
      <c r="MME133" s="20"/>
      <c r="MMF133" s="21"/>
      <c r="MMG133" s="185"/>
      <c r="MMH133" s="21"/>
      <c r="MMI133" s="136"/>
      <c r="MMJ133" s="19"/>
      <c r="MMK133" s="20"/>
      <c r="MML133" s="21"/>
      <c r="MMM133" s="185"/>
      <c r="MMN133" s="21"/>
      <c r="MMO133" s="19"/>
      <c r="MMP133" s="20"/>
      <c r="MMQ133" s="21"/>
      <c r="MMR133" s="185"/>
      <c r="MMS133" s="21"/>
      <c r="MMT133" s="136"/>
      <c r="MMU133" s="19"/>
      <c r="MMV133" s="20"/>
      <c r="MMW133" s="21"/>
      <c r="MMX133" s="185"/>
      <c r="MMY133" s="21"/>
      <c r="MMZ133" s="19"/>
      <c r="MNA133" s="20"/>
      <c r="MNB133" s="21"/>
      <c r="MNC133" s="185"/>
      <c r="MND133" s="21"/>
      <c r="MNE133" s="136"/>
      <c r="MNF133" s="19"/>
      <c r="MNG133" s="20"/>
      <c r="MNH133" s="21"/>
      <c r="MNI133" s="185"/>
      <c r="MNJ133" s="21"/>
      <c r="MNK133" s="19"/>
      <c r="MNL133" s="20"/>
      <c r="MNM133" s="21"/>
      <c r="MNN133" s="185"/>
      <c r="MNO133" s="21"/>
      <c r="MNP133" s="136"/>
      <c r="MNQ133" s="19"/>
      <c r="MNR133" s="20"/>
      <c r="MNS133" s="21"/>
      <c r="MNT133" s="185"/>
      <c r="MNU133" s="21"/>
      <c r="MNV133" s="19"/>
      <c r="MNW133" s="20"/>
      <c r="MNX133" s="21"/>
      <c r="MNY133" s="185"/>
      <c r="MNZ133" s="21"/>
      <c r="MOA133" s="136"/>
      <c r="MOB133" s="19"/>
      <c r="MOC133" s="20"/>
      <c r="MOD133" s="21"/>
      <c r="MOE133" s="185"/>
      <c r="MOF133" s="21"/>
      <c r="MOG133" s="19"/>
      <c r="MOH133" s="20"/>
      <c r="MOI133" s="21"/>
      <c r="MOJ133" s="185"/>
      <c r="MOK133" s="21"/>
      <c r="MOL133" s="136"/>
      <c r="MOM133" s="19"/>
      <c r="MON133" s="20"/>
      <c r="MOO133" s="21"/>
      <c r="MOP133" s="185"/>
      <c r="MOQ133" s="21"/>
      <c r="MOR133" s="19"/>
      <c r="MOS133" s="20"/>
      <c r="MOT133" s="21"/>
      <c r="MOU133" s="185"/>
      <c r="MOV133" s="21"/>
      <c r="MOW133" s="136"/>
      <c r="MOX133" s="19"/>
      <c r="MOY133" s="20"/>
      <c r="MOZ133" s="21"/>
      <c r="MPA133" s="185"/>
      <c r="MPB133" s="21"/>
      <c r="MPC133" s="19"/>
      <c r="MPD133" s="20"/>
      <c r="MPE133" s="21"/>
      <c r="MPF133" s="185"/>
      <c r="MPG133" s="21"/>
      <c r="MPH133" s="136"/>
      <c r="MPI133" s="19"/>
      <c r="MPJ133" s="20"/>
      <c r="MPK133" s="21"/>
      <c r="MPL133" s="185"/>
      <c r="MPM133" s="21"/>
      <c r="MPN133" s="19"/>
      <c r="MPO133" s="20"/>
      <c r="MPP133" s="21"/>
      <c r="MPQ133" s="185"/>
      <c r="MPR133" s="21"/>
      <c r="MPS133" s="136"/>
      <c r="MPT133" s="19"/>
      <c r="MPU133" s="20"/>
      <c r="MPV133" s="21"/>
      <c r="MPW133" s="185"/>
      <c r="MPX133" s="21"/>
      <c r="MPY133" s="19"/>
      <c r="MPZ133" s="20"/>
      <c r="MQA133" s="21"/>
      <c r="MQB133" s="185"/>
      <c r="MQC133" s="21"/>
      <c r="MQD133" s="136"/>
      <c r="MQE133" s="19"/>
      <c r="MQF133" s="20"/>
      <c r="MQG133" s="21"/>
      <c r="MQH133" s="185"/>
      <c r="MQI133" s="21"/>
      <c r="MQJ133" s="19"/>
      <c r="MQK133" s="20"/>
      <c r="MQL133" s="21"/>
      <c r="MQM133" s="185"/>
      <c r="MQN133" s="21"/>
      <c r="MQO133" s="136"/>
      <c r="MQP133" s="19"/>
      <c r="MQQ133" s="20"/>
      <c r="MQR133" s="21"/>
      <c r="MQS133" s="185"/>
      <c r="MQT133" s="21"/>
      <c r="MQU133" s="19"/>
      <c r="MQV133" s="20"/>
      <c r="MQW133" s="21"/>
      <c r="MQX133" s="185"/>
      <c r="MQY133" s="21"/>
      <c r="MQZ133" s="136"/>
      <c r="MRA133" s="19"/>
      <c r="MRB133" s="20"/>
      <c r="MRC133" s="21"/>
      <c r="MRD133" s="185"/>
      <c r="MRE133" s="21"/>
      <c r="MRF133" s="19"/>
      <c r="MRG133" s="20"/>
      <c r="MRH133" s="21"/>
      <c r="MRI133" s="185"/>
      <c r="MRJ133" s="21"/>
      <c r="MRK133" s="136"/>
      <c r="MRL133" s="19"/>
      <c r="MRM133" s="20"/>
      <c r="MRN133" s="21"/>
      <c r="MRO133" s="185"/>
      <c r="MRP133" s="21"/>
      <c r="MRQ133" s="19"/>
      <c r="MRR133" s="20"/>
      <c r="MRS133" s="21"/>
      <c r="MRT133" s="185"/>
      <c r="MRU133" s="21"/>
      <c r="MRV133" s="136"/>
      <c r="MRW133" s="19"/>
      <c r="MRX133" s="20"/>
      <c r="MRY133" s="21"/>
      <c r="MRZ133" s="185"/>
      <c r="MSA133" s="21"/>
      <c r="MSB133" s="19"/>
      <c r="MSC133" s="20"/>
      <c r="MSD133" s="21"/>
      <c r="MSE133" s="185"/>
      <c r="MSF133" s="21"/>
      <c r="MSG133" s="136"/>
      <c r="MSH133" s="19"/>
      <c r="MSI133" s="20"/>
      <c r="MSJ133" s="21"/>
      <c r="MSK133" s="185"/>
      <c r="MSL133" s="21"/>
      <c r="MSM133" s="19"/>
      <c r="MSN133" s="20"/>
      <c r="MSO133" s="21"/>
      <c r="MSP133" s="185"/>
      <c r="MSQ133" s="21"/>
      <c r="MSR133" s="136"/>
      <c r="MSS133" s="19"/>
      <c r="MST133" s="20"/>
      <c r="MSU133" s="21"/>
      <c r="MSV133" s="185"/>
      <c r="MSW133" s="21"/>
      <c r="MSX133" s="19"/>
      <c r="MSY133" s="20"/>
      <c r="MSZ133" s="21"/>
      <c r="MTA133" s="185"/>
      <c r="MTB133" s="21"/>
      <c r="MTC133" s="136"/>
      <c r="MTD133" s="19"/>
      <c r="MTE133" s="20"/>
      <c r="MTF133" s="21"/>
      <c r="MTG133" s="185"/>
      <c r="MTH133" s="21"/>
      <c r="MTI133" s="19"/>
      <c r="MTJ133" s="20"/>
      <c r="MTK133" s="21"/>
      <c r="MTL133" s="185"/>
      <c r="MTM133" s="21"/>
      <c r="MTN133" s="136"/>
      <c r="MTO133" s="19"/>
      <c r="MTP133" s="20"/>
      <c r="MTQ133" s="21"/>
      <c r="MTR133" s="185"/>
      <c r="MTS133" s="21"/>
      <c r="MTT133" s="19"/>
      <c r="MTU133" s="20"/>
      <c r="MTV133" s="21"/>
      <c r="MTW133" s="185"/>
      <c r="MTX133" s="21"/>
      <c r="MTY133" s="136"/>
      <c r="MTZ133" s="19"/>
      <c r="MUA133" s="20"/>
      <c r="MUB133" s="21"/>
      <c r="MUC133" s="185"/>
      <c r="MUD133" s="21"/>
      <c r="MUE133" s="19"/>
      <c r="MUF133" s="20"/>
      <c r="MUG133" s="21"/>
      <c r="MUH133" s="185"/>
      <c r="MUI133" s="21"/>
      <c r="MUJ133" s="136"/>
      <c r="MUK133" s="19"/>
      <c r="MUL133" s="20"/>
      <c r="MUM133" s="21"/>
      <c r="MUN133" s="185"/>
      <c r="MUO133" s="21"/>
      <c r="MUP133" s="19"/>
      <c r="MUQ133" s="20"/>
      <c r="MUR133" s="21"/>
      <c r="MUS133" s="185"/>
      <c r="MUT133" s="21"/>
      <c r="MUU133" s="136"/>
      <c r="MUV133" s="19"/>
      <c r="MUW133" s="20"/>
      <c r="MUX133" s="21"/>
      <c r="MUY133" s="185"/>
      <c r="MUZ133" s="21"/>
      <c r="MVA133" s="19"/>
      <c r="MVB133" s="20"/>
      <c r="MVC133" s="21"/>
      <c r="MVD133" s="185"/>
      <c r="MVE133" s="21"/>
      <c r="MVF133" s="136"/>
      <c r="MVG133" s="19"/>
      <c r="MVH133" s="20"/>
      <c r="MVI133" s="21"/>
      <c r="MVJ133" s="185"/>
      <c r="MVK133" s="21"/>
      <c r="MVL133" s="19"/>
      <c r="MVM133" s="20"/>
      <c r="MVN133" s="21"/>
      <c r="MVO133" s="185"/>
      <c r="MVP133" s="21"/>
      <c r="MVQ133" s="136"/>
      <c r="MVR133" s="19"/>
      <c r="MVS133" s="20"/>
      <c r="MVT133" s="21"/>
      <c r="MVU133" s="185"/>
      <c r="MVV133" s="21"/>
      <c r="MVW133" s="19"/>
      <c r="MVX133" s="20"/>
      <c r="MVY133" s="21"/>
      <c r="MVZ133" s="185"/>
      <c r="MWA133" s="21"/>
      <c r="MWB133" s="136"/>
      <c r="MWC133" s="19"/>
      <c r="MWD133" s="20"/>
      <c r="MWE133" s="21"/>
      <c r="MWF133" s="185"/>
      <c r="MWG133" s="21"/>
      <c r="MWH133" s="19"/>
      <c r="MWI133" s="20"/>
      <c r="MWJ133" s="21"/>
      <c r="MWK133" s="185"/>
      <c r="MWL133" s="21"/>
      <c r="MWM133" s="136"/>
      <c r="MWN133" s="19"/>
      <c r="MWO133" s="20"/>
      <c r="MWP133" s="21"/>
      <c r="MWQ133" s="185"/>
      <c r="MWR133" s="21"/>
      <c r="MWS133" s="19"/>
      <c r="MWT133" s="20"/>
      <c r="MWU133" s="21"/>
      <c r="MWV133" s="185"/>
      <c r="MWW133" s="21"/>
      <c r="MWX133" s="136"/>
      <c r="MWY133" s="19"/>
      <c r="MWZ133" s="20"/>
      <c r="MXA133" s="21"/>
      <c r="MXB133" s="185"/>
      <c r="MXC133" s="21"/>
      <c r="MXD133" s="19"/>
      <c r="MXE133" s="20"/>
      <c r="MXF133" s="21"/>
      <c r="MXG133" s="185"/>
      <c r="MXH133" s="21"/>
      <c r="MXI133" s="136"/>
      <c r="MXJ133" s="19"/>
      <c r="MXK133" s="20"/>
      <c r="MXL133" s="21"/>
      <c r="MXM133" s="185"/>
      <c r="MXN133" s="21"/>
      <c r="MXO133" s="19"/>
      <c r="MXP133" s="20"/>
      <c r="MXQ133" s="21"/>
      <c r="MXR133" s="185"/>
      <c r="MXS133" s="21"/>
      <c r="MXT133" s="136"/>
      <c r="MXU133" s="19"/>
      <c r="MXV133" s="20"/>
      <c r="MXW133" s="21"/>
      <c r="MXX133" s="185"/>
      <c r="MXY133" s="21"/>
      <c r="MXZ133" s="19"/>
      <c r="MYA133" s="20"/>
      <c r="MYB133" s="21"/>
      <c r="MYC133" s="185"/>
      <c r="MYD133" s="21"/>
      <c r="MYE133" s="136"/>
      <c r="MYF133" s="19"/>
      <c r="MYG133" s="20"/>
      <c r="MYH133" s="21"/>
      <c r="MYI133" s="185"/>
      <c r="MYJ133" s="21"/>
      <c r="MYK133" s="19"/>
      <c r="MYL133" s="20"/>
      <c r="MYM133" s="21"/>
      <c r="MYN133" s="185"/>
      <c r="MYO133" s="21"/>
      <c r="MYP133" s="136"/>
      <c r="MYQ133" s="19"/>
      <c r="MYR133" s="20"/>
      <c r="MYS133" s="21"/>
      <c r="MYT133" s="185"/>
      <c r="MYU133" s="21"/>
      <c r="MYV133" s="19"/>
      <c r="MYW133" s="20"/>
      <c r="MYX133" s="21"/>
      <c r="MYY133" s="185"/>
      <c r="MYZ133" s="21"/>
      <c r="MZA133" s="136"/>
      <c r="MZB133" s="19"/>
      <c r="MZC133" s="20"/>
      <c r="MZD133" s="21"/>
      <c r="MZE133" s="185"/>
      <c r="MZF133" s="21"/>
      <c r="MZG133" s="19"/>
      <c r="MZH133" s="20"/>
      <c r="MZI133" s="21"/>
      <c r="MZJ133" s="185"/>
      <c r="MZK133" s="21"/>
      <c r="MZL133" s="136"/>
      <c r="MZM133" s="19"/>
      <c r="MZN133" s="20"/>
      <c r="MZO133" s="21"/>
      <c r="MZP133" s="185"/>
      <c r="MZQ133" s="21"/>
      <c r="MZR133" s="19"/>
      <c r="MZS133" s="20"/>
      <c r="MZT133" s="21"/>
      <c r="MZU133" s="185"/>
      <c r="MZV133" s="21"/>
      <c r="MZW133" s="136"/>
      <c r="MZX133" s="19"/>
      <c r="MZY133" s="20"/>
      <c r="MZZ133" s="21"/>
      <c r="NAA133" s="185"/>
      <c r="NAB133" s="21"/>
      <c r="NAC133" s="19"/>
      <c r="NAD133" s="20"/>
      <c r="NAE133" s="21"/>
      <c r="NAF133" s="185"/>
      <c r="NAG133" s="21"/>
      <c r="NAH133" s="136"/>
      <c r="NAI133" s="19"/>
      <c r="NAJ133" s="20"/>
      <c r="NAK133" s="21"/>
      <c r="NAL133" s="185"/>
      <c r="NAM133" s="21"/>
      <c r="NAN133" s="19"/>
      <c r="NAO133" s="20"/>
      <c r="NAP133" s="21"/>
      <c r="NAQ133" s="185"/>
      <c r="NAR133" s="21"/>
      <c r="NAS133" s="136"/>
      <c r="NAT133" s="19"/>
      <c r="NAU133" s="20"/>
      <c r="NAV133" s="21"/>
      <c r="NAW133" s="185"/>
      <c r="NAX133" s="21"/>
      <c r="NAY133" s="19"/>
      <c r="NAZ133" s="20"/>
      <c r="NBA133" s="21"/>
      <c r="NBB133" s="185"/>
      <c r="NBC133" s="21"/>
      <c r="NBD133" s="136"/>
      <c r="NBE133" s="19"/>
      <c r="NBF133" s="20"/>
      <c r="NBG133" s="21"/>
      <c r="NBH133" s="185"/>
      <c r="NBI133" s="21"/>
      <c r="NBJ133" s="19"/>
      <c r="NBK133" s="20"/>
      <c r="NBL133" s="21"/>
      <c r="NBM133" s="185"/>
      <c r="NBN133" s="21"/>
      <c r="NBO133" s="136"/>
      <c r="NBP133" s="19"/>
      <c r="NBQ133" s="20"/>
      <c r="NBR133" s="21"/>
      <c r="NBS133" s="185"/>
      <c r="NBT133" s="21"/>
      <c r="NBU133" s="19"/>
      <c r="NBV133" s="20"/>
      <c r="NBW133" s="21"/>
      <c r="NBX133" s="185"/>
      <c r="NBY133" s="21"/>
      <c r="NBZ133" s="136"/>
      <c r="NCA133" s="19"/>
      <c r="NCB133" s="20"/>
      <c r="NCC133" s="21"/>
      <c r="NCD133" s="185"/>
      <c r="NCE133" s="21"/>
      <c r="NCF133" s="19"/>
      <c r="NCG133" s="20"/>
      <c r="NCH133" s="21"/>
      <c r="NCI133" s="185"/>
      <c r="NCJ133" s="21"/>
      <c r="NCK133" s="136"/>
      <c r="NCL133" s="19"/>
      <c r="NCM133" s="20"/>
      <c r="NCN133" s="21"/>
      <c r="NCO133" s="185"/>
      <c r="NCP133" s="21"/>
      <c r="NCQ133" s="19"/>
      <c r="NCR133" s="20"/>
      <c r="NCS133" s="21"/>
      <c r="NCT133" s="185"/>
      <c r="NCU133" s="21"/>
      <c r="NCV133" s="136"/>
      <c r="NCW133" s="19"/>
      <c r="NCX133" s="20"/>
      <c r="NCY133" s="21"/>
      <c r="NCZ133" s="185"/>
      <c r="NDA133" s="21"/>
      <c r="NDB133" s="19"/>
      <c r="NDC133" s="20"/>
      <c r="NDD133" s="21"/>
      <c r="NDE133" s="185"/>
      <c r="NDF133" s="21"/>
      <c r="NDG133" s="136"/>
      <c r="NDH133" s="19"/>
      <c r="NDI133" s="20"/>
      <c r="NDJ133" s="21"/>
      <c r="NDK133" s="185"/>
      <c r="NDL133" s="21"/>
      <c r="NDM133" s="19"/>
      <c r="NDN133" s="20"/>
      <c r="NDO133" s="21"/>
      <c r="NDP133" s="185"/>
      <c r="NDQ133" s="21"/>
      <c r="NDR133" s="136"/>
      <c r="NDS133" s="19"/>
      <c r="NDT133" s="20"/>
      <c r="NDU133" s="21"/>
      <c r="NDV133" s="185"/>
      <c r="NDW133" s="21"/>
      <c r="NDX133" s="19"/>
      <c r="NDY133" s="20"/>
      <c r="NDZ133" s="21"/>
      <c r="NEA133" s="185"/>
      <c r="NEB133" s="21"/>
      <c r="NEC133" s="136"/>
      <c r="NED133" s="19"/>
      <c r="NEE133" s="20"/>
      <c r="NEF133" s="21"/>
      <c r="NEG133" s="185"/>
      <c r="NEH133" s="21"/>
      <c r="NEI133" s="19"/>
      <c r="NEJ133" s="20"/>
      <c r="NEK133" s="21"/>
      <c r="NEL133" s="185"/>
      <c r="NEM133" s="21"/>
      <c r="NEN133" s="136"/>
      <c r="NEO133" s="19"/>
      <c r="NEP133" s="20"/>
      <c r="NEQ133" s="21"/>
      <c r="NER133" s="185"/>
      <c r="NES133" s="21"/>
      <c r="NET133" s="19"/>
      <c r="NEU133" s="20"/>
      <c r="NEV133" s="21"/>
      <c r="NEW133" s="185"/>
      <c r="NEX133" s="21"/>
      <c r="NEY133" s="136"/>
      <c r="NEZ133" s="19"/>
      <c r="NFA133" s="20"/>
      <c r="NFB133" s="21"/>
      <c r="NFC133" s="185"/>
      <c r="NFD133" s="21"/>
      <c r="NFE133" s="19"/>
      <c r="NFF133" s="20"/>
      <c r="NFG133" s="21"/>
      <c r="NFH133" s="185"/>
      <c r="NFI133" s="21"/>
      <c r="NFJ133" s="136"/>
      <c r="NFK133" s="19"/>
      <c r="NFL133" s="20"/>
      <c r="NFM133" s="21"/>
      <c r="NFN133" s="185"/>
      <c r="NFO133" s="21"/>
      <c r="NFP133" s="19"/>
      <c r="NFQ133" s="20"/>
      <c r="NFR133" s="21"/>
      <c r="NFS133" s="185"/>
      <c r="NFT133" s="21"/>
      <c r="NFU133" s="136"/>
      <c r="NFV133" s="19"/>
      <c r="NFW133" s="20"/>
      <c r="NFX133" s="21"/>
      <c r="NFY133" s="185"/>
      <c r="NFZ133" s="21"/>
      <c r="NGA133" s="19"/>
      <c r="NGB133" s="20"/>
      <c r="NGC133" s="21"/>
      <c r="NGD133" s="185"/>
      <c r="NGE133" s="21"/>
      <c r="NGF133" s="136"/>
      <c r="NGG133" s="19"/>
      <c r="NGH133" s="20"/>
      <c r="NGI133" s="21"/>
      <c r="NGJ133" s="185"/>
      <c r="NGK133" s="21"/>
      <c r="NGL133" s="19"/>
      <c r="NGM133" s="20"/>
      <c r="NGN133" s="21"/>
      <c r="NGO133" s="185"/>
      <c r="NGP133" s="21"/>
      <c r="NGQ133" s="136"/>
      <c r="NGR133" s="19"/>
      <c r="NGS133" s="20"/>
      <c r="NGT133" s="21"/>
      <c r="NGU133" s="185"/>
      <c r="NGV133" s="21"/>
      <c r="NGW133" s="19"/>
      <c r="NGX133" s="20"/>
      <c r="NGY133" s="21"/>
      <c r="NGZ133" s="185"/>
      <c r="NHA133" s="21"/>
      <c r="NHB133" s="136"/>
      <c r="NHC133" s="19"/>
      <c r="NHD133" s="20"/>
      <c r="NHE133" s="21"/>
      <c r="NHF133" s="185"/>
      <c r="NHG133" s="21"/>
      <c r="NHH133" s="19"/>
      <c r="NHI133" s="20"/>
      <c r="NHJ133" s="21"/>
      <c r="NHK133" s="185"/>
      <c r="NHL133" s="21"/>
      <c r="NHM133" s="136"/>
      <c r="NHN133" s="19"/>
      <c r="NHO133" s="20"/>
      <c r="NHP133" s="21"/>
      <c r="NHQ133" s="185"/>
      <c r="NHR133" s="21"/>
      <c r="NHS133" s="19"/>
      <c r="NHT133" s="20"/>
      <c r="NHU133" s="21"/>
      <c r="NHV133" s="185"/>
      <c r="NHW133" s="21"/>
      <c r="NHX133" s="136"/>
      <c r="NHY133" s="19"/>
      <c r="NHZ133" s="20"/>
      <c r="NIA133" s="21"/>
      <c r="NIB133" s="185"/>
      <c r="NIC133" s="21"/>
      <c r="NID133" s="19"/>
      <c r="NIE133" s="20"/>
      <c r="NIF133" s="21"/>
      <c r="NIG133" s="185"/>
      <c r="NIH133" s="21"/>
      <c r="NII133" s="136"/>
      <c r="NIJ133" s="19"/>
      <c r="NIK133" s="20"/>
      <c r="NIL133" s="21"/>
      <c r="NIM133" s="185"/>
      <c r="NIN133" s="21"/>
      <c r="NIO133" s="19"/>
      <c r="NIP133" s="20"/>
      <c r="NIQ133" s="21"/>
      <c r="NIR133" s="185"/>
      <c r="NIS133" s="21"/>
      <c r="NIT133" s="136"/>
      <c r="NIU133" s="19"/>
      <c r="NIV133" s="20"/>
      <c r="NIW133" s="21"/>
      <c r="NIX133" s="185"/>
      <c r="NIY133" s="21"/>
      <c r="NIZ133" s="19"/>
      <c r="NJA133" s="20"/>
      <c r="NJB133" s="21"/>
      <c r="NJC133" s="185"/>
      <c r="NJD133" s="21"/>
      <c r="NJE133" s="136"/>
      <c r="NJF133" s="19"/>
      <c r="NJG133" s="20"/>
      <c r="NJH133" s="21"/>
      <c r="NJI133" s="185"/>
      <c r="NJJ133" s="21"/>
      <c r="NJK133" s="19"/>
      <c r="NJL133" s="20"/>
      <c r="NJM133" s="21"/>
      <c r="NJN133" s="185"/>
      <c r="NJO133" s="21"/>
      <c r="NJP133" s="136"/>
      <c r="NJQ133" s="19"/>
      <c r="NJR133" s="20"/>
      <c r="NJS133" s="21"/>
      <c r="NJT133" s="185"/>
      <c r="NJU133" s="21"/>
      <c r="NJV133" s="19"/>
      <c r="NJW133" s="20"/>
      <c r="NJX133" s="21"/>
      <c r="NJY133" s="185"/>
      <c r="NJZ133" s="21"/>
      <c r="NKA133" s="136"/>
      <c r="NKB133" s="19"/>
      <c r="NKC133" s="20"/>
      <c r="NKD133" s="21"/>
      <c r="NKE133" s="185"/>
      <c r="NKF133" s="21"/>
      <c r="NKG133" s="19"/>
      <c r="NKH133" s="20"/>
      <c r="NKI133" s="21"/>
      <c r="NKJ133" s="185"/>
      <c r="NKK133" s="21"/>
      <c r="NKL133" s="136"/>
      <c r="NKM133" s="19"/>
      <c r="NKN133" s="20"/>
      <c r="NKO133" s="21"/>
      <c r="NKP133" s="185"/>
      <c r="NKQ133" s="21"/>
      <c r="NKR133" s="19"/>
      <c r="NKS133" s="20"/>
      <c r="NKT133" s="21"/>
      <c r="NKU133" s="185"/>
      <c r="NKV133" s="21"/>
      <c r="NKW133" s="136"/>
      <c r="NKX133" s="19"/>
      <c r="NKY133" s="20"/>
      <c r="NKZ133" s="21"/>
      <c r="NLA133" s="185"/>
      <c r="NLB133" s="21"/>
      <c r="NLC133" s="19"/>
      <c r="NLD133" s="20"/>
      <c r="NLE133" s="21"/>
      <c r="NLF133" s="185"/>
      <c r="NLG133" s="21"/>
      <c r="NLH133" s="136"/>
      <c r="NLI133" s="19"/>
      <c r="NLJ133" s="20"/>
      <c r="NLK133" s="21"/>
      <c r="NLL133" s="185"/>
      <c r="NLM133" s="21"/>
      <c r="NLN133" s="19"/>
      <c r="NLO133" s="20"/>
      <c r="NLP133" s="21"/>
      <c r="NLQ133" s="185"/>
      <c r="NLR133" s="21"/>
      <c r="NLS133" s="136"/>
      <c r="NLT133" s="19"/>
      <c r="NLU133" s="20"/>
      <c r="NLV133" s="21"/>
      <c r="NLW133" s="185"/>
      <c r="NLX133" s="21"/>
      <c r="NLY133" s="19"/>
      <c r="NLZ133" s="20"/>
      <c r="NMA133" s="21"/>
      <c r="NMB133" s="185"/>
      <c r="NMC133" s="21"/>
      <c r="NMD133" s="136"/>
      <c r="NME133" s="19"/>
      <c r="NMF133" s="20"/>
      <c r="NMG133" s="21"/>
      <c r="NMH133" s="185"/>
      <c r="NMI133" s="21"/>
      <c r="NMJ133" s="19"/>
      <c r="NMK133" s="20"/>
      <c r="NML133" s="21"/>
      <c r="NMM133" s="185"/>
      <c r="NMN133" s="21"/>
      <c r="NMO133" s="136"/>
      <c r="NMP133" s="19"/>
      <c r="NMQ133" s="20"/>
      <c r="NMR133" s="21"/>
      <c r="NMS133" s="185"/>
      <c r="NMT133" s="21"/>
      <c r="NMU133" s="19"/>
      <c r="NMV133" s="20"/>
      <c r="NMW133" s="21"/>
      <c r="NMX133" s="185"/>
      <c r="NMY133" s="21"/>
      <c r="NMZ133" s="136"/>
      <c r="NNA133" s="19"/>
      <c r="NNB133" s="20"/>
      <c r="NNC133" s="21"/>
      <c r="NND133" s="185"/>
      <c r="NNE133" s="21"/>
      <c r="NNF133" s="19"/>
      <c r="NNG133" s="20"/>
      <c r="NNH133" s="21"/>
      <c r="NNI133" s="185"/>
      <c r="NNJ133" s="21"/>
      <c r="NNK133" s="136"/>
      <c r="NNL133" s="19"/>
      <c r="NNM133" s="20"/>
      <c r="NNN133" s="21"/>
      <c r="NNO133" s="185"/>
      <c r="NNP133" s="21"/>
      <c r="NNQ133" s="19"/>
      <c r="NNR133" s="20"/>
      <c r="NNS133" s="21"/>
      <c r="NNT133" s="185"/>
      <c r="NNU133" s="21"/>
      <c r="NNV133" s="136"/>
      <c r="NNW133" s="19"/>
      <c r="NNX133" s="20"/>
      <c r="NNY133" s="21"/>
      <c r="NNZ133" s="185"/>
      <c r="NOA133" s="21"/>
      <c r="NOB133" s="19"/>
      <c r="NOC133" s="20"/>
      <c r="NOD133" s="21"/>
      <c r="NOE133" s="185"/>
      <c r="NOF133" s="21"/>
      <c r="NOG133" s="136"/>
      <c r="NOH133" s="19"/>
      <c r="NOI133" s="20"/>
      <c r="NOJ133" s="21"/>
      <c r="NOK133" s="185"/>
      <c r="NOL133" s="21"/>
      <c r="NOM133" s="19"/>
      <c r="NON133" s="20"/>
      <c r="NOO133" s="21"/>
      <c r="NOP133" s="185"/>
      <c r="NOQ133" s="21"/>
      <c r="NOR133" s="136"/>
      <c r="NOS133" s="19"/>
      <c r="NOT133" s="20"/>
      <c r="NOU133" s="21"/>
      <c r="NOV133" s="185"/>
      <c r="NOW133" s="21"/>
      <c r="NOX133" s="19"/>
      <c r="NOY133" s="20"/>
      <c r="NOZ133" s="21"/>
      <c r="NPA133" s="185"/>
      <c r="NPB133" s="21"/>
      <c r="NPC133" s="136"/>
      <c r="NPD133" s="19"/>
      <c r="NPE133" s="20"/>
      <c r="NPF133" s="21"/>
      <c r="NPG133" s="185"/>
      <c r="NPH133" s="21"/>
      <c r="NPI133" s="19"/>
      <c r="NPJ133" s="20"/>
      <c r="NPK133" s="21"/>
      <c r="NPL133" s="185"/>
      <c r="NPM133" s="21"/>
      <c r="NPN133" s="136"/>
      <c r="NPO133" s="19"/>
      <c r="NPP133" s="20"/>
      <c r="NPQ133" s="21"/>
      <c r="NPR133" s="185"/>
      <c r="NPS133" s="21"/>
      <c r="NPT133" s="19"/>
      <c r="NPU133" s="20"/>
      <c r="NPV133" s="21"/>
      <c r="NPW133" s="185"/>
      <c r="NPX133" s="21"/>
      <c r="NPY133" s="136"/>
      <c r="NPZ133" s="19"/>
      <c r="NQA133" s="20"/>
      <c r="NQB133" s="21"/>
      <c r="NQC133" s="185"/>
      <c r="NQD133" s="21"/>
      <c r="NQE133" s="19"/>
      <c r="NQF133" s="20"/>
      <c r="NQG133" s="21"/>
      <c r="NQH133" s="185"/>
      <c r="NQI133" s="21"/>
      <c r="NQJ133" s="136"/>
      <c r="NQK133" s="19"/>
      <c r="NQL133" s="20"/>
      <c r="NQM133" s="21"/>
      <c r="NQN133" s="185"/>
      <c r="NQO133" s="21"/>
      <c r="NQP133" s="19"/>
      <c r="NQQ133" s="20"/>
      <c r="NQR133" s="21"/>
      <c r="NQS133" s="185"/>
      <c r="NQT133" s="21"/>
      <c r="NQU133" s="136"/>
      <c r="NQV133" s="19"/>
      <c r="NQW133" s="20"/>
      <c r="NQX133" s="21"/>
      <c r="NQY133" s="185"/>
      <c r="NQZ133" s="21"/>
      <c r="NRA133" s="19"/>
      <c r="NRB133" s="20"/>
      <c r="NRC133" s="21"/>
      <c r="NRD133" s="185"/>
      <c r="NRE133" s="21"/>
      <c r="NRF133" s="136"/>
      <c r="NRG133" s="19"/>
      <c r="NRH133" s="20"/>
      <c r="NRI133" s="21"/>
      <c r="NRJ133" s="185"/>
      <c r="NRK133" s="21"/>
      <c r="NRL133" s="19"/>
      <c r="NRM133" s="20"/>
      <c r="NRN133" s="21"/>
      <c r="NRO133" s="185"/>
      <c r="NRP133" s="21"/>
      <c r="NRQ133" s="136"/>
      <c r="NRR133" s="19"/>
      <c r="NRS133" s="20"/>
      <c r="NRT133" s="21"/>
      <c r="NRU133" s="185"/>
      <c r="NRV133" s="21"/>
      <c r="NRW133" s="19"/>
      <c r="NRX133" s="20"/>
      <c r="NRY133" s="21"/>
      <c r="NRZ133" s="185"/>
      <c r="NSA133" s="21"/>
      <c r="NSB133" s="136"/>
      <c r="NSC133" s="19"/>
      <c r="NSD133" s="20"/>
      <c r="NSE133" s="21"/>
      <c r="NSF133" s="185"/>
      <c r="NSG133" s="21"/>
      <c r="NSH133" s="19"/>
      <c r="NSI133" s="20"/>
      <c r="NSJ133" s="21"/>
      <c r="NSK133" s="185"/>
      <c r="NSL133" s="21"/>
      <c r="NSM133" s="136"/>
      <c r="NSN133" s="19"/>
      <c r="NSO133" s="20"/>
      <c r="NSP133" s="21"/>
      <c r="NSQ133" s="185"/>
      <c r="NSR133" s="21"/>
      <c r="NSS133" s="19"/>
      <c r="NST133" s="20"/>
      <c r="NSU133" s="21"/>
      <c r="NSV133" s="185"/>
      <c r="NSW133" s="21"/>
      <c r="NSX133" s="136"/>
      <c r="NSY133" s="19"/>
      <c r="NSZ133" s="20"/>
      <c r="NTA133" s="21"/>
      <c r="NTB133" s="185"/>
      <c r="NTC133" s="21"/>
      <c r="NTD133" s="19"/>
      <c r="NTE133" s="20"/>
      <c r="NTF133" s="21"/>
      <c r="NTG133" s="185"/>
      <c r="NTH133" s="21"/>
      <c r="NTI133" s="136"/>
      <c r="NTJ133" s="19"/>
      <c r="NTK133" s="20"/>
      <c r="NTL133" s="21"/>
      <c r="NTM133" s="185"/>
      <c r="NTN133" s="21"/>
      <c r="NTO133" s="19"/>
      <c r="NTP133" s="20"/>
      <c r="NTQ133" s="21"/>
      <c r="NTR133" s="185"/>
      <c r="NTS133" s="21"/>
      <c r="NTT133" s="136"/>
      <c r="NTU133" s="19"/>
      <c r="NTV133" s="20"/>
      <c r="NTW133" s="21"/>
      <c r="NTX133" s="185"/>
      <c r="NTY133" s="21"/>
      <c r="NTZ133" s="19"/>
      <c r="NUA133" s="20"/>
      <c r="NUB133" s="21"/>
      <c r="NUC133" s="185"/>
      <c r="NUD133" s="21"/>
      <c r="NUE133" s="136"/>
      <c r="NUF133" s="19"/>
      <c r="NUG133" s="20"/>
      <c r="NUH133" s="21"/>
      <c r="NUI133" s="185"/>
      <c r="NUJ133" s="21"/>
      <c r="NUK133" s="19"/>
      <c r="NUL133" s="20"/>
      <c r="NUM133" s="21"/>
      <c r="NUN133" s="185"/>
      <c r="NUO133" s="21"/>
      <c r="NUP133" s="136"/>
      <c r="NUQ133" s="19"/>
      <c r="NUR133" s="20"/>
      <c r="NUS133" s="21"/>
      <c r="NUT133" s="185"/>
      <c r="NUU133" s="21"/>
      <c r="NUV133" s="19"/>
      <c r="NUW133" s="20"/>
      <c r="NUX133" s="21"/>
      <c r="NUY133" s="185"/>
      <c r="NUZ133" s="21"/>
      <c r="NVA133" s="136"/>
      <c r="NVB133" s="19"/>
      <c r="NVC133" s="20"/>
      <c r="NVD133" s="21"/>
      <c r="NVE133" s="185"/>
      <c r="NVF133" s="21"/>
      <c r="NVG133" s="19"/>
      <c r="NVH133" s="20"/>
      <c r="NVI133" s="21"/>
      <c r="NVJ133" s="185"/>
      <c r="NVK133" s="21"/>
      <c r="NVL133" s="136"/>
      <c r="NVM133" s="19"/>
      <c r="NVN133" s="20"/>
      <c r="NVO133" s="21"/>
      <c r="NVP133" s="185"/>
      <c r="NVQ133" s="21"/>
      <c r="NVR133" s="19"/>
      <c r="NVS133" s="20"/>
      <c r="NVT133" s="21"/>
      <c r="NVU133" s="185"/>
      <c r="NVV133" s="21"/>
      <c r="NVW133" s="136"/>
      <c r="NVX133" s="19"/>
      <c r="NVY133" s="20"/>
      <c r="NVZ133" s="21"/>
      <c r="NWA133" s="185"/>
      <c r="NWB133" s="21"/>
      <c r="NWC133" s="19"/>
      <c r="NWD133" s="20"/>
      <c r="NWE133" s="21"/>
      <c r="NWF133" s="185"/>
      <c r="NWG133" s="21"/>
      <c r="NWH133" s="136"/>
      <c r="NWI133" s="19"/>
      <c r="NWJ133" s="20"/>
      <c r="NWK133" s="21"/>
      <c r="NWL133" s="185"/>
      <c r="NWM133" s="21"/>
      <c r="NWN133" s="19"/>
      <c r="NWO133" s="20"/>
      <c r="NWP133" s="21"/>
      <c r="NWQ133" s="185"/>
      <c r="NWR133" s="21"/>
      <c r="NWS133" s="136"/>
      <c r="NWT133" s="19"/>
      <c r="NWU133" s="20"/>
      <c r="NWV133" s="21"/>
      <c r="NWW133" s="185"/>
      <c r="NWX133" s="21"/>
      <c r="NWY133" s="19"/>
      <c r="NWZ133" s="20"/>
      <c r="NXA133" s="21"/>
      <c r="NXB133" s="185"/>
      <c r="NXC133" s="21"/>
      <c r="NXD133" s="136"/>
      <c r="NXE133" s="19"/>
      <c r="NXF133" s="20"/>
      <c r="NXG133" s="21"/>
      <c r="NXH133" s="185"/>
      <c r="NXI133" s="21"/>
      <c r="NXJ133" s="19"/>
      <c r="NXK133" s="20"/>
      <c r="NXL133" s="21"/>
      <c r="NXM133" s="185"/>
      <c r="NXN133" s="21"/>
      <c r="NXO133" s="136"/>
      <c r="NXP133" s="19"/>
      <c r="NXQ133" s="20"/>
      <c r="NXR133" s="21"/>
      <c r="NXS133" s="185"/>
      <c r="NXT133" s="21"/>
      <c r="NXU133" s="19"/>
      <c r="NXV133" s="20"/>
      <c r="NXW133" s="21"/>
      <c r="NXX133" s="185"/>
      <c r="NXY133" s="21"/>
      <c r="NXZ133" s="136"/>
      <c r="NYA133" s="19"/>
      <c r="NYB133" s="20"/>
      <c r="NYC133" s="21"/>
      <c r="NYD133" s="185"/>
      <c r="NYE133" s="21"/>
      <c r="NYF133" s="19"/>
      <c r="NYG133" s="20"/>
      <c r="NYH133" s="21"/>
      <c r="NYI133" s="185"/>
      <c r="NYJ133" s="21"/>
      <c r="NYK133" s="136"/>
      <c r="NYL133" s="19"/>
      <c r="NYM133" s="20"/>
      <c r="NYN133" s="21"/>
      <c r="NYO133" s="185"/>
      <c r="NYP133" s="21"/>
      <c r="NYQ133" s="19"/>
      <c r="NYR133" s="20"/>
      <c r="NYS133" s="21"/>
      <c r="NYT133" s="185"/>
      <c r="NYU133" s="21"/>
      <c r="NYV133" s="136"/>
      <c r="NYW133" s="19"/>
      <c r="NYX133" s="20"/>
      <c r="NYY133" s="21"/>
      <c r="NYZ133" s="185"/>
      <c r="NZA133" s="21"/>
      <c r="NZB133" s="19"/>
      <c r="NZC133" s="20"/>
      <c r="NZD133" s="21"/>
      <c r="NZE133" s="185"/>
      <c r="NZF133" s="21"/>
      <c r="NZG133" s="136"/>
      <c r="NZH133" s="19"/>
      <c r="NZI133" s="20"/>
      <c r="NZJ133" s="21"/>
      <c r="NZK133" s="185"/>
      <c r="NZL133" s="21"/>
      <c r="NZM133" s="19"/>
      <c r="NZN133" s="20"/>
      <c r="NZO133" s="21"/>
      <c r="NZP133" s="185"/>
      <c r="NZQ133" s="21"/>
      <c r="NZR133" s="136"/>
      <c r="NZS133" s="19"/>
      <c r="NZT133" s="20"/>
      <c r="NZU133" s="21"/>
      <c r="NZV133" s="185"/>
      <c r="NZW133" s="21"/>
      <c r="NZX133" s="19"/>
      <c r="NZY133" s="20"/>
      <c r="NZZ133" s="21"/>
      <c r="OAA133" s="185"/>
      <c r="OAB133" s="21"/>
      <c r="OAC133" s="136"/>
      <c r="OAD133" s="19"/>
      <c r="OAE133" s="20"/>
      <c r="OAF133" s="21"/>
      <c r="OAG133" s="185"/>
      <c r="OAH133" s="21"/>
      <c r="OAI133" s="19"/>
      <c r="OAJ133" s="20"/>
      <c r="OAK133" s="21"/>
      <c r="OAL133" s="185"/>
      <c r="OAM133" s="21"/>
      <c r="OAN133" s="136"/>
      <c r="OAO133" s="19"/>
      <c r="OAP133" s="20"/>
      <c r="OAQ133" s="21"/>
      <c r="OAR133" s="185"/>
      <c r="OAS133" s="21"/>
      <c r="OAT133" s="19"/>
      <c r="OAU133" s="20"/>
      <c r="OAV133" s="21"/>
      <c r="OAW133" s="185"/>
      <c r="OAX133" s="21"/>
      <c r="OAY133" s="136"/>
      <c r="OAZ133" s="19"/>
      <c r="OBA133" s="20"/>
      <c r="OBB133" s="21"/>
      <c r="OBC133" s="185"/>
      <c r="OBD133" s="21"/>
      <c r="OBE133" s="19"/>
      <c r="OBF133" s="20"/>
      <c r="OBG133" s="21"/>
      <c r="OBH133" s="185"/>
      <c r="OBI133" s="21"/>
      <c r="OBJ133" s="136"/>
      <c r="OBK133" s="19"/>
      <c r="OBL133" s="20"/>
      <c r="OBM133" s="21"/>
      <c r="OBN133" s="185"/>
      <c r="OBO133" s="21"/>
      <c r="OBP133" s="19"/>
      <c r="OBQ133" s="20"/>
      <c r="OBR133" s="21"/>
      <c r="OBS133" s="185"/>
      <c r="OBT133" s="21"/>
      <c r="OBU133" s="136"/>
      <c r="OBV133" s="19"/>
      <c r="OBW133" s="20"/>
      <c r="OBX133" s="21"/>
      <c r="OBY133" s="185"/>
      <c r="OBZ133" s="21"/>
      <c r="OCA133" s="19"/>
      <c r="OCB133" s="20"/>
      <c r="OCC133" s="21"/>
      <c r="OCD133" s="185"/>
      <c r="OCE133" s="21"/>
      <c r="OCF133" s="136"/>
      <c r="OCG133" s="19"/>
      <c r="OCH133" s="20"/>
      <c r="OCI133" s="21"/>
      <c r="OCJ133" s="185"/>
      <c r="OCK133" s="21"/>
      <c r="OCL133" s="19"/>
      <c r="OCM133" s="20"/>
      <c r="OCN133" s="21"/>
      <c r="OCO133" s="185"/>
      <c r="OCP133" s="21"/>
      <c r="OCQ133" s="136"/>
      <c r="OCR133" s="19"/>
      <c r="OCS133" s="20"/>
      <c r="OCT133" s="21"/>
      <c r="OCU133" s="185"/>
      <c r="OCV133" s="21"/>
      <c r="OCW133" s="19"/>
      <c r="OCX133" s="20"/>
      <c r="OCY133" s="21"/>
      <c r="OCZ133" s="185"/>
      <c r="ODA133" s="21"/>
      <c r="ODB133" s="136"/>
      <c r="ODC133" s="19"/>
      <c r="ODD133" s="20"/>
      <c r="ODE133" s="21"/>
      <c r="ODF133" s="185"/>
      <c r="ODG133" s="21"/>
      <c r="ODH133" s="19"/>
      <c r="ODI133" s="20"/>
      <c r="ODJ133" s="21"/>
      <c r="ODK133" s="185"/>
      <c r="ODL133" s="21"/>
      <c r="ODM133" s="136"/>
      <c r="ODN133" s="19"/>
      <c r="ODO133" s="20"/>
      <c r="ODP133" s="21"/>
      <c r="ODQ133" s="185"/>
      <c r="ODR133" s="21"/>
      <c r="ODS133" s="19"/>
      <c r="ODT133" s="20"/>
      <c r="ODU133" s="21"/>
      <c r="ODV133" s="185"/>
      <c r="ODW133" s="21"/>
      <c r="ODX133" s="136"/>
      <c r="ODY133" s="19"/>
      <c r="ODZ133" s="20"/>
      <c r="OEA133" s="21"/>
      <c r="OEB133" s="185"/>
      <c r="OEC133" s="21"/>
      <c r="OED133" s="19"/>
      <c r="OEE133" s="20"/>
      <c r="OEF133" s="21"/>
      <c r="OEG133" s="185"/>
      <c r="OEH133" s="21"/>
      <c r="OEI133" s="136"/>
      <c r="OEJ133" s="19"/>
      <c r="OEK133" s="20"/>
      <c r="OEL133" s="21"/>
      <c r="OEM133" s="185"/>
      <c r="OEN133" s="21"/>
      <c r="OEO133" s="19"/>
      <c r="OEP133" s="20"/>
      <c r="OEQ133" s="21"/>
      <c r="OER133" s="185"/>
      <c r="OES133" s="21"/>
      <c r="OET133" s="136"/>
      <c r="OEU133" s="19"/>
      <c r="OEV133" s="20"/>
      <c r="OEW133" s="21"/>
      <c r="OEX133" s="185"/>
      <c r="OEY133" s="21"/>
      <c r="OEZ133" s="19"/>
      <c r="OFA133" s="20"/>
      <c r="OFB133" s="21"/>
      <c r="OFC133" s="185"/>
      <c r="OFD133" s="21"/>
      <c r="OFE133" s="136"/>
      <c r="OFF133" s="19"/>
      <c r="OFG133" s="20"/>
      <c r="OFH133" s="21"/>
      <c r="OFI133" s="185"/>
      <c r="OFJ133" s="21"/>
      <c r="OFK133" s="19"/>
      <c r="OFL133" s="20"/>
      <c r="OFM133" s="21"/>
      <c r="OFN133" s="185"/>
      <c r="OFO133" s="21"/>
      <c r="OFP133" s="136"/>
      <c r="OFQ133" s="19"/>
      <c r="OFR133" s="20"/>
      <c r="OFS133" s="21"/>
      <c r="OFT133" s="185"/>
      <c r="OFU133" s="21"/>
      <c r="OFV133" s="19"/>
      <c r="OFW133" s="20"/>
      <c r="OFX133" s="21"/>
      <c r="OFY133" s="185"/>
      <c r="OFZ133" s="21"/>
      <c r="OGA133" s="136"/>
      <c r="OGB133" s="19"/>
      <c r="OGC133" s="20"/>
      <c r="OGD133" s="21"/>
      <c r="OGE133" s="185"/>
      <c r="OGF133" s="21"/>
      <c r="OGG133" s="19"/>
      <c r="OGH133" s="20"/>
      <c r="OGI133" s="21"/>
      <c r="OGJ133" s="185"/>
      <c r="OGK133" s="21"/>
      <c r="OGL133" s="136"/>
      <c r="OGM133" s="19"/>
      <c r="OGN133" s="20"/>
      <c r="OGO133" s="21"/>
      <c r="OGP133" s="185"/>
      <c r="OGQ133" s="21"/>
      <c r="OGR133" s="19"/>
      <c r="OGS133" s="20"/>
      <c r="OGT133" s="21"/>
      <c r="OGU133" s="185"/>
      <c r="OGV133" s="21"/>
      <c r="OGW133" s="136"/>
      <c r="OGX133" s="19"/>
      <c r="OGY133" s="20"/>
      <c r="OGZ133" s="21"/>
      <c r="OHA133" s="185"/>
      <c r="OHB133" s="21"/>
      <c r="OHC133" s="19"/>
      <c r="OHD133" s="20"/>
      <c r="OHE133" s="21"/>
      <c r="OHF133" s="185"/>
      <c r="OHG133" s="21"/>
      <c r="OHH133" s="136"/>
      <c r="OHI133" s="19"/>
      <c r="OHJ133" s="20"/>
      <c r="OHK133" s="21"/>
      <c r="OHL133" s="185"/>
      <c r="OHM133" s="21"/>
      <c r="OHN133" s="19"/>
      <c r="OHO133" s="20"/>
      <c r="OHP133" s="21"/>
      <c r="OHQ133" s="185"/>
      <c r="OHR133" s="21"/>
      <c r="OHS133" s="136"/>
      <c r="OHT133" s="19"/>
      <c r="OHU133" s="20"/>
      <c r="OHV133" s="21"/>
      <c r="OHW133" s="185"/>
      <c r="OHX133" s="21"/>
      <c r="OHY133" s="19"/>
      <c r="OHZ133" s="20"/>
      <c r="OIA133" s="21"/>
      <c r="OIB133" s="185"/>
      <c r="OIC133" s="21"/>
      <c r="OID133" s="136"/>
      <c r="OIE133" s="19"/>
      <c r="OIF133" s="20"/>
      <c r="OIG133" s="21"/>
      <c r="OIH133" s="185"/>
      <c r="OII133" s="21"/>
      <c r="OIJ133" s="19"/>
      <c r="OIK133" s="20"/>
      <c r="OIL133" s="21"/>
      <c r="OIM133" s="185"/>
      <c r="OIN133" s="21"/>
      <c r="OIO133" s="136"/>
      <c r="OIP133" s="19"/>
      <c r="OIQ133" s="20"/>
      <c r="OIR133" s="21"/>
      <c r="OIS133" s="185"/>
      <c r="OIT133" s="21"/>
      <c r="OIU133" s="19"/>
      <c r="OIV133" s="20"/>
      <c r="OIW133" s="21"/>
      <c r="OIX133" s="185"/>
      <c r="OIY133" s="21"/>
      <c r="OIZ133" s="136"/>
      <c r="OJA133" s="19"/>
      <c r="OJB133" s="20"/>
      <c r="OJC133" s="21"/>
      <c r="OJD133" s="185"/>
      <c r="OJE133" s="21"/>
      <c r="OJF133" s="19"/>
      <c r="OJG133" s="20"/>
      <c r="OJH133" s="21"/>
      <c r="OJI133" s="185"/>
      <c r="OJJ133" s="21"/>
      <c r="OJK133" s="136"/>
      <c r="OJL133" s="19"/>
      <c r="OJM133" s="20"/>
      <c r="OJN133" s="21"/>
      <c r="OJO133" s="185"/>
      <c r="OJP133" s="21"/>
      <c r="OJQ133" s="19"/>
      <c r="OJR133" s="20"/>
      <c r="OJS133" s="21"/>
      <c r="OJT133" s="185"/>
      <c r="OJU133" s="21"/>
      <c r="OJV133" s="136"/>
      <c r="OJW133" s="19"/>
      <c r="OJX133" s="20"/>
      <c r="OJY133" s="21"/>
      <c r="OJZ133" s="185"/>
      <c r="OKA133" s="21"/>
      <c r="OKB133" s="19"/>
      <c r="OKC133" s="20"/>
      <c r="OKD133" s="21"/>
      <c r="OKE133" s="185"/>
      <c r="OKF133" s="21"/>
      <c r="OKG133" s="136"/>
      <c r="OKH133" s="19"/>
      <c r="OKI133" s="20"/>
      <c r="OKJ133" s="21"/>
      <c r="OKK133" s="185"/>
      <c r="OKL133" s="21"/>
      <c r="OKM133" s="19"/>
      <c r="OKN133" s="20"/>
      <c r="OKO133" s="21"/>
      <c r="OKP133" s="185"/>
      <c r="OKQ133" s="21"/>
      <c r="OKR133" s="136"/>
      <c r="OKS133" s="19"/>
      <c r="OKT133" s="20"/>
      <c r="OKU133" s="21"/>
      <c r="OKV133" s="185"/>
      <c r="OKW133" s="21"/>
      <c r="OKX133" s="19"/>
      <c r="OKY133" s="20"/>
      <c r="OKZ133" s="21"/>
      <c r="OLA133" s="185"/>
      <c r="OLB133" s="21"/>
      <c r="OLC133" s="136"/>
      <c r="OLD133" s="19"/>
      <c r="OLE133" s="20"/>
      <c r="OLF133" s="21"/>
      <c r="OLG133" s="185"/>
      <c r="OLH133" s="21"/>
      <c r="OLI133" s="19"/>
      <c r="OLJ133" s="20"/>
      <c r="OLK133" s="21"/>
      <c r="OLL133" s="185"/>
      <c r="OLM133" s="21"/>
      <c r="OLN133" s="136"/>
      <c r="OLO133" s="19"/>
      <c r="OLP133" s="20"/>
      <c r="OLQ133" s="21"/>
      <c r="OLR133" s="185"/>
      <c r="OLS133" s="21"/>
      <c r="OLT133" s="19"/>
      <c r="OLU133" s="20"/>
      <c r="OLV133" s="21"/>
      <c r="OLW133" s="185"/>
      <c r="OLX133" s="21"/>
      <c r="OLY133" s="136"/>
      <c r="OLZ133" s="19"/>
      <c r="OMA133" s="20"/>
      <c r="OMB133" s="21"/>
      <c r="OMC133" s="185"/>
      <c r="OMD133" s="21"/>
      <c r="OME133" s="19"/>
      <c r="OMF133" s="20"/>
      <c r="OMG133" s="21"/>
      <c r="OMH133" s="185"/>
      <c r="OMI133" s="21"/>
      <c r="OMJ133" s="136"/>
      <c r="OMK133" s="19"/>
      <c r="OML133" s="20"/>
      <c r="OMM133" s="21"/>
      <c r="OMN133" s="185"/>
      <c r="OMO133" s="21"/>
      <c r="OMP133" s="19"/>
      <c r="OMQ133" s="20"/>
      <c r="OMR133" s="21"/>
      <c r="OMS133" s="185"/>
      <c r="OMT133" s="21"/>
      <c r="OMU133" s="136"/>
      <c r="OMV133" s="19"/>
      <c r="OMW133" s="20"/>
      <c r="OMX133" s="21"/>
      <c r="OMY133" s="185"/>
      <c r="OMZ133" s="21"/>
      <c r="ONA133" s="19"/>
      <c r="ONB133" s="20"/>
      <c r="ONC133" s="21"/>
      <c r="OND133" s="185"/>
      <c r="ONE133" s="21"/>
      <c r="ONF133" s="136"/>
      <c r="ONG133" s="19"/>
      <c r="ONH133" s="20"/>
      <c r="ONI133" s="21"/>
      <c r="ONJ133" s="185"/>
      <c r="ONK133" s="21"/>
      <c r="ONL133" s="19"/>
      <c r="ONM133" s="20"/>
      <c r="ONN133" s="21"/>
      <c r="ONO133" s="185"/>
      <c r="ONP133" s="21"/>
      <c r="ONQ133" s="136"/>
      <c r="ONR133" s="19"/>
      <c r="ONS133" s="20"/>
      <c r="ONT133" s="21"/>
      <c r="ONU133" s="185"/>
      <c r="ONV133" s="21"/>
      <c r="ONW133" s="19"/>
      <c r="ONX133" s="20"/>
      <c r="ONY133" s="21"/>
      <c r="ONZ133" s="185"/>
      <c r="OOA133" s="21"/>
      <c r="OOB133" s="136"/>
      <c r="OOC133" s="19"/>
      <c r="OOD133" s="20"/>
      <c r="OOE133" s="21"/>
      <c r="OOF133" s="185"/>
      <c r="OOG133" s="21"/>
      <c r="OOH133" s="19"/>
      <c r="OOI133" s="20"/>
      <c r="OOJ133" s="21"/>
      <c r="OOK133" s="185"/>
      <c r="OOL133" s="21"/>
      <c r="OOM133" s="136"/>
      <c r="OON133" s="19"/>
      <c r="OOO133" s="20"/>
      <c r="OOP133" s="21"/>
      <c r="OOQ133" s="185"/>
      <c r="OOR133" s="21"/>
      <c r="OOS133" s="19"/>
      <c r="OOT133" s="20"/>
      <c r="OOU133" s="21"/>
      <c r="OOV133" s="185"/>
      <c r="OOW133" s="21"/>
      <c r="OOX133" s="136"/>
      <c r="OOY133" s="19"/>
      <c r="OOZ133" s="20"/>
      <c r="OPA133" s="21"/>
      <c r="OPB133" s="185"/>
      <c r="OPC133" s="21"/>
      <c r="OPD133" s="19"/>
      <c r="OPE133" s="20"/>
      <c r="OPF133" s="21"/>
      <c r="OPG133" s="185"/>
      <c r="OPH133" s="21"/>
      <c r="OPI133" s="136"/>
      <c r="OPJ133" s="19"/>
      <c r="OPK133" s="20"/>
      <c r="OPL133" s="21"/>
      <c r="OPM133" s="185"/>
      <c r="OPN133" s="21"/>
      <c r="OPO133" s="19"/>
      <c r="OPP133" s="20"/>
      <c r="OPQ133" s="21"/>
      <c r="OPR133" s="185"/>
      <c r="OPS133" s="21"/>
      <c r="OPT133" s="136"/>
      <c r="OPU133" s="19"/>
      <c r="OPV133" s="20"/>
      <c r="OPW133" s="21"/>
      <c r="OPX133" s="185"/>
      <c r="OPY133" s="21"/>
      <c r="OPZ133" s="19"/>
      <c r="OQA133" s="20"/>
      <c r="OQB133" s="21"/>
      <c r="OQC133" s="185"/>
      <c r="OQD133" s="21"/>
      <c r="OQE133" s="136"/>
      <c r="OQF133" s="19"/>
      <c r="OQG133" s="20"/>
      <c r="OQH133" s="21"/>
      <c r="OQI133" s="185"/>
      <c r="OQJ133" s="21"/>
      <c r="OQK133" s="19"/>
      <c r="OQL133" s="20"/>
      <c r="OQM133" s="21"/>
      <c r="OQN133" s="185"/>
      <c r="OQO133" s="21"/>
      <c r="OQP133" s="136"/>
      <c r="OQQ133" s="19"/>
      <c r="OQR133" s="20"/>
      <c r="OQS133" s="21"/>
      <c r="OQT133" s="185"/>
      <c r="OQU133" s="21"/>
      <c r="OQV133" s="19"/>
      <c r="OQW133" s="20"/>
      <c r="OQX133" s="21"/>
      <c r="OQY133" s="185"/>
      <c r="OQZ133" s="21"/>
      <c r="ORA133" s="136"/>
      <c r="ORB133" s="19"/>
      <c r="ORC133" s="20"/>
      <c r="ORD133" s="21"/>
      <c r="ORE133" s="185"/>
      <c r="ORF133" s="21"/>
      <c r="ORG133" s="19"/>
      <c r="ORH133" s="20"/>
      <c r="ORI133" s="21"/>
      <c r="ORJ133" s="185"/>
      <c r="ORK133" s="21"/>
      <c r="ORL133" s="136"/>
      <c r="ORM133" s="19"/>
      <c r="ORN133" s="20"/>
      <c r="ORO133" s="21"/>
      <c r="ORP133" s="185"/>
      <c r="ORQ133" s="21"/>
      <c r="ORR133" s="19"/>
      <c r="ORS133" s="20"/>
      <c r="ORT133" s="21"/>
      <c r="ORU133" s="185"/>
      <c r="ORV133" s="21"/>
      <c r="ORW133" s="136"/>
      <c r="ORX133" s="19"/>
      <c r="ORY133" s="20"/>
      <c r="ORZ133" s="21"/>
      <c r="OSA133" s="185"/>
      <c r="OSB133" s="21"/>
      <c r="OSC133" s="19"/>
      <c r="OSD133" s="20"/>
      <c r="OSE133" s="21"/>
      <c r="OSF133" s="185"/>
      <c r="OSG133" s="21"/>
      <c r="OSH133" s="136"/>
      <c r="OSI133" s="19"/>
      <c r="OSJ133" s="20"/>
      <c r="OSK133" s="21"/>
      <c r="OSL133" s="185"/>
      <c r="OSM133" s="21"/>
      <c r="OSN133" s="19"/>
      <c r="OSO133" s="20"/>
      <c r="OSP133" s="21"/>
      <c r="OSQ133" s="185"/>
      <c r="OSR133" s="21"/>
      <c r="OSS133" s="136"/>
      <c r="OST133" s="19"/>
      <c r="OSU133" s="20"/>
      <c r="OSV133" s="21"/>
      <c r="OSW133" s="185"/>
      <c r="OSX133" s="21"/>
      <c r="OSY133" s="19"/>
      <c r="OSZ133" s="20"/>
      <c r="OTA133" s="21"/>
      <c r="OTB133" s="185"/>
      <c r="OTC133" s="21"/>
      <c r="OTD133" s="136"/>
      <c r="OTE133" s="19"/>
      <c r="OTF133" s="20"/>
      <c r="OTG133" s="21"/>
      <c r="OTH133" s="185"/>
      <c r="OTI133" s="21"/>
      <c r="OTJ133" s="19"/>
      <c r="OTK133" s="20"/>
      <c r="OTL133" s="21"/>
      <c r="OTM133" s="185"/>
      <c r="OTN133" s="21"/>
      <c r="OTO133" s="136"/>
      <c r="OTP133" s="19"/>
      <c r="OTQ133" s="20"/>
      <c r="OTR133" s="21"/>
      <c r="OTS133" s="185"/>
      <c r="OTT133" s="21"/>
      <c r="OTU133" s="19"/>
      <c r="OTV133" s="20"/>
      <c r="OTW133" s="21"/>
      <c r="OTX133" s="185"/>
      <c r="OTY133" s="21"/>
      <c r="OTZ133" s="136"/>
      <c r="OUA133" s="19"/>
      <c r="OUB133" s="20"/>
      <c r="OUC133" s="21"/>
      <c r="OUD133" s="185"/>
      <c r="OUE133" s="21"/>
      <c r="OUF133" s="19"/>
      <c r="OUG133" s="20"/>
      <c r="OUH133" s="21"/>
      <c r="OUI133" s="185"/>
      <c r="OUJ133" s="21"/>
      <c r="OUK133" s="136"/>
      <c r="OUL133" s="19"/>
      <c r="OUM133" s="20"/>
      <c r="OUN133" s="21"/>
      <c r="OUO133" s="185"/>
      <c r="OUP133" s="21"/>
      <c r="OUQ133" s="19"/>
      <c r="OUR133" s="20"/>
      <c r="OUS133" s="21"/>
      <c r="OUT133" s="185"/>
      <c r="OUU133" s="21"/>
      <c r="OUV133" s="136"/>
      <c r="OUW133" s="19"/>
      <c r="OUX133" s="20"/>
      <c r="OUY133" s="21"/>
      <c r="OUZ133" s="185"/>
      <c r="OVA133" s="21"/>
      <c r="OVB133" s="19"/>
      <c r="OVC133" s="20"/>
      <c r="OVD133" s="21"/>
      <c r="OVE133" s="185"/>
      <c r="OVF133" s="21"/>
      <c r="OVG133" s="136"/>
      <c r="OVH133" s="19"/>
      <c r="OVI133" s="20"/>
      <c r="OVJ133" s="21"/>
      <c r="OVK133" s="185"/>
      <c r="OVL133" s="21"/>
      <c r="OVM133" s="19"/>
      <c r="OVN133" s="20"/>
      <c r="OVO133" s="21"/>
      <c r="OVP133" s="185"/>
      <c r="OVQ133" s="21"/>
      <c r="OVR133" s="136"/>
      <c r="OVS133" s="19"/>
      <c r="OVT133" s="20"/>
      <c r="OVU133" s="21"/>
      <c r="OVV133" s="185"/>
      <c r="OVW133" s="21"/>
      <c r="OVX133" s="19"/>
      <c r="OVY133" s="20"/>
      <c r="OVZ133" s="21"/>
      <c r="OWA133" s="185"/>
      <c r="OWB133" s="21"/>
      <c r="OWC133" s="136"/>
      <c r="OWD133" s="19"/>
      <c r="OWE133" s="20"/>
      <c r="OWF133" s="21"/>
      <c r="OWG133" s="185"/>
      <c r="OWH133" s="21"/>
      <c r="OWI133" s="19"/>
      <c r="OWJ133" s="20"/>
      <c r="OWK133" s="21"/>
      <c r="OWL133" s="185"/>
      <c r="OWM133" s="21"/>
      <c r="OWN133" s="136"/>
      <c r="OWO133" s="19"/>
      <c r="OWP133" s="20"/>
      <c r="OWQ133" s="21"/>
      <c r="OWR133" s="185"/>
      <c r="OWS133" s="21"/>
      <c r="OWT133" s="19"/>
      <c r="OWU133" s="20"/>
      <c r="OWV133" s="21"/>
      <c r="OWW133" s="185"/>
      <c r="OWX133" s="21"/>
      <c r="OWY133" s="136"/>
      <c r="OWZ133" s="19"/>
      <c r="OXA133" s="20"/>
      <c r="OXB133" s="21"/>
      <c r="OXC133" s="185"/>
      <c r="OXD133" s="21"/>
      <c r="OXE133" s="19"/>
      <c r="OXF133" s="20"/>
      <c r="OXG133" s="21"/>
      <c r="OXH133" s="185"/>
      <c r="OXI133" s="21"/>
      <c r="OXJ133" s="136"/>
      <c r="OXK133" s="19"/>
      <c r="OXL133" s="20"/>
      <c r="OXM133" s="21"/>
      <c r="OXN133" s="185"/>
      <c r="OXO133" s="21"/>
      <c r="OXP133" s="19"/>
      <c r="OXQ133" s="20"/>
      <c r="OXR133" s="21"/>
      <c r="OXS133" s="185"/>
      <c r="OXT133" s="21"/>
      <c r="OXU133" s="136"/>
      <c r="OXV133" s="19"/>
      <c r="OXW133" s="20"/>
      <c r="OXX133" s="21"/>
      <c r="OXY133" s="185"/>
      <c r="OXZ133" s="21"/>
      <c r="OYA133" s="19"/>
      <c r="OYB133" s="20"/>
      <c r="OYC133" s="21"/>
      <c r="OYD133" s="185"/>
      <c r="OYE133" s="21"/>
      <c r="OYF133" s="136"/>
      <c r="OYG133" s="19"/>
      <c r="OYH133" s="20"/>
      <c r="OYI133" s="21"/>
      <c r="OYJ133" s="185"/>
      <c r="OYK133" s="21"/>
      <c r="OYL133" s="19"/>
      <c r="OYM133" s="20"/>
      <c r="OYN133" s="21"/>
      <c r="OYO133" s="185"/>
      <c r="OYP133" s="21"/>
      <c r="OYQ133" s="136"/>
      <c r="OYR133" s="19"/>
      <c r="OYS133" s="20"/>
      <c r="OYT133" s="21"/>
      <c r="OYU133" s="185"/>
      <c r="OYV133" s="21"/>
      <c r="OYW133" s="19"/>
      <c r="OYX133" s="20"/>
      <c r="OYY133" s="21"/>
      <c r="OYZ133" s="185"/>
      <c r="OZA133" s="21"/>
      <c r="OZB133" s="136"/>
      <c r="OZC133" s="19"/>
      <c r="OZD133" s="20"/>
      <c r="OZE133" s="21"/>
      <c r="OZF133" s="185"/>
      <c r="OZG133" s="21"/>
      <c r="OZH133" s="19"/>
      <c r="OZI133" s="20"/>
      <c r="OZJ133" s="21"/>
      <c r="OZK133" s="185"/>
      <c r="OZL133" s="21"/>
      <c r="OZM133" s="136"/>
      <c r="OZN133" s="19"/>
      <c r="OZO133" s="20"/>
      <c r="OZP133" s="21"/>
      <c r="OZQ133" s="185"/>
      <c r="OZR133" s="21"/>
      <c r="OZS133" s="19"/>
      <c r="OZT133" s="20"/>
      <c r="OZU133" s="21"/>
      <c r="OZV133" s="185"/>
      <c r="OZW133" s="21"/>
      <c r="OZX133" s="136"/>
      <c r="OZY133" s="19"/>
      <c r="OZZ133" s="20"/>
      <c r="PAA133" s="21"/>
      <c r="PAB133" s="185"/>
      <c r="PAC133" s="21"/>
      <c r="PAD133" s="19"/>
      <c r="PAE133" s="20"/>
      <c r="PAF133" s="21"/>
      <c r="PAG133" s="185"/>
      <c r="PAH133" s="21"/>
      <c r="PAI133" s="136"/>
      <c r="PAJ133" s="19"/>
      <c r="PAK133" s="20"/>
      <c r="PAL133" s="21"/>
      <c r="PAM133" s="185"/>
      <c r="PAN133" s="21"/>
      <c r="PAO133" s="19"/>
      <c r="PAP133" s="20"/>
      <c r="PAQ133" s="21"/>
      <c r="PAR133" s="185"/>
      <c r="PAS133" s="21"/>
      <c r="PAT133" s="136"/>
      <c r="PAU133" s="19"/>
      <c r="PAV133" s="20"/>
      <c r="PAW133" s="21"/>
      <c r="PAX133" s="185"/>
      <c r="PAY133" s="21"/>
      <c r="PAZ133" s="19"/>
      <c r="PBA133" s="20"/>
      <c r="PBB133" s="21"/>
      <c r="PBC133" s="185"/>
      <c r="PBD133" s="21"/>
      <c r="PBE133" s="136"/>
      <c r="PBF133" s="19"/>
      <c r="PBG133" s="20"/>
      <c r="PBH133" s="21"/>
      <c r="PBI133" s="185"/>
      <c r="PBJ133" s="21"/>
      <c r="PBK133" s="19"/>
      <c r="PBL133" s="20"/>
      <c r="PBM133" s="21"/>
      <c r="PBN133" s="185"/>
      <c r="PBO133" s="21"/>
      <c r="PBP133" s="136"/>
      <c r="PBQ133" s="19"/>
      <c r="PBR133" s="20"/>
      <c r="PBS133" s="21"/>
      <c r="PBT133" s="185"/>
      <c r="PBU133" s="21"/>
      <c r="PBV133" s="19"/>
      <c r="PBW133" s="20"/>
      <c r="PBX133" s="21"/>
      <c r="PBY133" s="185"/>
      <c r="PBZ133" s="21"/>
      <c r="PCA133" s="136"/>
      <c r="PCB133" s="19"/>
      <c r="PCC133" s="20"/>
      <c r="PCD133" s="21"/>
      <c r="PCE133" s="185"/>
      <c r="PCF133" s="21"/>
      <c r="PCG133" s="19"/>
      <c r="PCH133" s="20"/>
      <c r="PCI133" s="21"/>
      <c r="PCJ133" s="185"/>
      <c r="PCK133" s="21"/>
      <c r="PCL133" s="136"/>
      <c r="PCM133" s="19"/>
      <c r="PCN133" s="20"/>
      <c r="PCO133" s="21"/>
      <c r="PCP133" s="185"/>
      <c r="PCQ133" s="21"/>
      <c r="PCR133" s="19"/>
      <c r="PCS133" s="20"/>
      <c r="PCT133" s="21"/>
      <c r="PCU133" s="185"/>
      <c r="PCV133" s="21"/>
      <c r="PCW133" s="136"/>
      <c r="PCX133" s="19"/>
      <c r="PCY133" s="20"/>
      <c r="PCZ133" s="21"/>
      <c r="PDA133" s="185"/>
      <c r="PDB133" s="21"/>
      <c r="PDC133" s="19"/>
      <c r="PDD133" s="20"/>
      <c r="PDE133" s="21"/>
      <c r="PDF133" s="185"/>
      <c r="PDG133" s="21"/>
      <c r="PDH133" s="136"/>
      <c r="PDI133" s="19"/>
      <c r="PDJ133" s="20"/>
      <c r="PDK133" s="21"/>
      <c r="PDL133" s="185"/>
      <c r="PDM133" s="21"/>
      <c r="PDN133" s="19"/>
      <c r="PDO133" s="20"/>
      <c r="PDP133" s="21"/>
      <c r="PDQ133" s="185"/>
      <c r="PDR133" s="21"/>
      <c r="PDS133" s="136"/>
      <c r="PDT133" s="19"/>
      <c r="PDU133" s="20"/>
      <c r="PDV133" s="21"/>
      <c r="PDW133" s="185"/>
      <c r="PDX133" s="21"/>
      <c r="PDY133" s="19"/>
      <c r="PDZ133" s="20"/>
      <c r="PEA133" s="21"/>
      <c r="PEB133" s="185"/>
      <c r="PEC133" s="21"/>
      <c r="PED133" s="136"/>
      <c r="PEE133" s="19"/>
      <c r="PEF133" s="20"/>
      <c r="PEG133" s="21"/>
      <c r="PEH133" s="185"/>
      <c r="PEI133" s="21"/>
      <c r="PEJ133" s="19"/>
      <c r="PEK133" s="20"/>
      <c r="PEL133" s="21"/>
      <c r="PEM133" s="185"/>
      <c r="PEN133" s="21"/>
      <c r="PEO133" s="136"/>
      <c r="PEP133" s="19"/>
      <c r="PEQ133" s="20"/>
      <c r="PER133" s="21"/>
      <c r="PES133" s="185"/>
      <c r="PET133" s="21"/>
      <c r="PEU133" s="19"/>
      <c r="PEV133" s="20"/>
      <c r="PEW133" s="21"/>
      <c r="PEX133" s="185"/>
      <c r="PEY133" s="21"/>
      <c r="PEZ133" s="136"/>
      <c r="PFA133" s="19"/>
      <c r="PFB133" s="20"/>
      <c r="PFC133" s="21"/>
      <c r="PFD133" s="185"/>
      <c r="PFE133" s="21"/>
      <c r="PFF133" s="19"/>
      <c r="PFG133" s="20"/>
      <c r="PFH133" s="21"/>
      <c r="PFI133" s="185"/>
      <c r="PFJ133" s="21"/>
      <c r="PFK133" s="136"/>
      <c r="PFL133" s="19"/>
      <c r="PFM133" s="20"/>
      <c r="PFN133" s="21"/>
      <c r="PFO133" s="185"/>
      <c r="PFP133" s="21"/>
      <c r="PFQ133" s="19"/>
      <c r="PFR133" s="20"/>
      <c r="PFS133" s="21"/>
      <c r="PFT133" s="185"/>
      <c r="PFU133" s="21"/>
      <c r="PFV133" s="136"/>
      <c r="PFW133" s="19"/>
      <c r="PFX133" s="20"/>
      <c r="PFY133" s="21"/>
      <c r="PFZ133" s="185"/>
      <c r="PGA133" s="21"/>
      <c r="PGB133" s="19"/>
      <c r="PGC133" s="20"/>
      <c r="PGD133" s="21"/>
      <c r="PGE133" s="185"/>
      <c r="PGF133" s="21"/>
      <c r="PGG133" s="136"/>
      <c r="PGH133" s="19"/>
      <c r="PGI133" s="20"/>
      <c r="PGJ133" s="21"/>
      <c r="PGK133" s="185"/>
      <c r="PGL133" s="21"/>
      <c r="PGM133" s="19"/>
      <c r="PGN133" s="20"/>
      <c r="PGO133" s="21"/>
      <c r="PGP133" s="185"/>
      <c r="PGQ133" s="21"/>
      <c r="PGR133" s="136"/>
      <c r="PGS133" s="19"/>
      <c r="PGT133" s="20"/>
      <c r="PGU133" s="21"/>
      <c r="PGV133" s="185"/>
      <c r="PGW133" s="21"/>
      <c r="PGX133" s="19"/>
      <c r="PGY133" s="20"/>
      <c r="PGZ133" s="21"/>
      <c r="PHA133" s="185"/>
      <c r="PHB133" s="21"/>
      <c r="PHC133" s="136"/>
      <c r="PHD133" s="19"/>
      <c r="PHE133" s="20"/>
      <c r="PHF133" s="21"/>
      <c r="PHG133" s="185"/>
      <c r="PHH133" s="21"/>
      <c r="PHI133" s="19"/>
      <c r="PHJ133" s="20"/>
      <c r="PHK133" s="21"/>
      <c r="PHL133" s="185"/>
      <c r="PHM133" s="21"/>
      <c r="PHN133" s="136"/>
      <c r="PHO133" s="19"/>
      <c r="PHP133" s="20"/>
      <c r="PHQ133" s="21"/>
      <c r="PHR133" s="185"/>
      <c r="PHS133" s="21"/>
      <c r="PHT133" s="19"/>
      <c r="PHU133" s="20"/>
      <c r="PHV133" s="21"/>
      <c r="PHW133" s="185"/>
      <c r="PHX133" s="21"/>
      <c r="PHY133" s="136"/>
      <c r="PHZ133" s="19"/>
      <c r="PIA133" s="20"/>
      <c r="PIB133" s="21"/>
      <c r="PIC133" s="185"/>
      <c r="PID133" s="21"/>
      <c r="PIE133" s="19"/>
      <c r="PIF133" s="20"/>
      <c r="PIG133" s="21"/>
      <c r="PIH133" s="185"/>
      <c r="PII133" s="21"/>
      <c r="PIJ133" s="136"/>
      <c r="PIK133" s="19"/>
      <c r="PIL133" s="20"/>
      <c r="PIM133" s="21"/>
      <c r="PIN133" s="185"/>
      <c r="PIO133" s="21"/>
      <c r="PIP133" s="19"/>
      <c r="PIQ133" s="20"/>
      <c r="PIR133" s="21"/>
      <c r="PIS133" s="185"/>
      <c r="PIT133" s="21"/>
      <c r="PIU133" s="136"/>
      <c r="PIV133" s="19"/>
      <c r="PIW133" s="20"/>
      <c r="PIX133" s="21"/>
      <c r="PIY133" s="185"/>
      <c r="PIZ133" s="21"/>
      <c r="PJA133" s="19"/>
      <c r="PJB133" s="20"/>
      <c r="PJC133" s="21"/>
      <c r="PJD133" s="185"/>
      <c r="PJE133" s="21"/>
      <c r="PJF133" s="136"/>
      <c r="PJG133" s="19"/>
      <c r="PJH133" s="20"/>
      <c r="PJI133" s="21"/>
      <c r="PJJ133" s="185"/>
      <c r="PJK133" s="21"/>
      <c r="PJL133" s="19"/>
      <c r="PJM133" s="20"/>
      <c r="PJN133" s="21"/>
      <c r="PJO133" s="185"/>
      <c r="PJP133" s="21"/>
      <c r="PJQ133" s="136"/>
      <c r="PJR133" s="19"/>
      <c r="PJS133" s="20"/>
      <c r="PJT133" s="21"/>
      <c r="PJU133" s="185"/>
      <c r="PJV133" s="21"/>
      <c r="PJW133" s="19"/>
      <c r="PJX133" s="20"/>
      <c r="PJY133" s="21"/>
      <c r="PJZ133" s="185"/>
      <c r="PKA133" s="21"/>
      <c r="PKB133" s="136"/>
      <c r="PKC133" s="19"/>
      <c r="PKD133" s="20"/>
      <c r="PKE133" s="21"/>
      <c r="PKF133" s="185"/>
      <c r="PKG133" s="21"/>
      <c r="PKH133" s="19"/>
      <c r="PKI133" s="20"/>
      <c r="PKJ133" s="21"/>
      <c r="PKK133" s="185"/>
      <c r="PKL133" s="21"/>
      <c r="PKM133" s="136"/>
      <c r="PKN133" s="19"/>
      <c r="PKO133" s="20"/>
      <c r="PKP133" s="21"/>
      <c r="PKQ133" s="185"/>
      <c r="PKR133" s="21"/>
      <c r="PKS133" s="19"/>
      <c r="PKT133" s="20"/>
      <c r="PKU133" s="21"/>
      <c r="PKV133" s="185"/>
      <c r="PKW133" s="21"/>
      <c r="PKX133" s="136"/>
      <c r="PKY133" s="19"/>
      <c r="PKZ133" s="20"/>
      <c r="PLA133" s="21"/>
      <c r="PLB133" s="185"/>
      <c r="PLC133" s="21"/>
      <c r="PLD133" s="19"/>
      <c r="PLE133" s="20"/>
      <c r="PLF133" s="21"/>
      <c r="PLG133" s="185"/>
      <c r="PLH133" s="21"/>
      <c r="PLI133" s="136"/>
      <c r="PLJ133" s="19"/>
      <c r="PLK133" s="20"/>
      <c r="PLL133" s="21"/>
      <c r="PLM133" s="185"/>
      <c r="PLN133" s="21"/>
      <c r="PLO133" s="19"/>
      <c r="PLP133" s="20"/>
      <c r="PLQ133" s="21"/>
      <c r="PLR133" s="185"/>
      <c r="PLS133" s="21"/>
      <c r="PLT133" s="136"/>
      <c r="PLU133" s="19"/>
      <c r="PLV133" s="20"/>
      <c r="PLW133" s="21"/>
      <c r="PLX133" s="185"/>
      <c r="PLY133" s="21"/>
      <c r="PLZ133" s="19"/>
      <c r="PMA133" s="20"/>
      <c r="PMB133" s="21"/>
      <c r="PMC133" s="185"/>
      <c r="PMD133" s="21"/>
      <c r="PME133" s="136"/>
      <c r="PMF133" s="19"/>
      <c r="PMG133" s="20"/>
      <c r="PMH133" s="21"/>
      <c r="PMI133" s="185"/>
      <c r="PMJ133" s="21"/>
      <c r="PMK133" s="19"/>
      <c r="PML133" s="20"/>
      <c r="PMM133" s="21"/>
      <c r="PMN133" s="185"/>
      <c r="PMO133" s="21"/>
      <c r="PMP133" s="136"/>
      <c r="PMQ133" s="19"/>
      <c r="PMR133" s="20"/>
      <c r="PMS133" s="21"/>
      <c r="PMT133" s="185"/>
      <c r="PMU133" s="21"/>
      <c r="PMV133" s="19"/>
      <c r="PMW133" s="20"/>
      <c r="PMX133" s="21"/>
      <c r="PMY133" s="185"/>
      <c r="PMZ133" s="21"/>
      <c r="PNA133" s="136"/>
      <c r="PNB133" s="19"/>
      <c r="PNC133" s="20"/>
      <c r="PND133" s="21"/>
      <c r="PNE133" s="185"/>
      <c r="PNF133" s="21"/>
      <c r="PNG133" s="19"/>
      <c r="PNH133" s="20"/>
      <c r="PNI133" s="21"/>
      <c r="PNJ133" s="185"/>
      <c r="PNK133" s="21"/>
      <c r="PNL133" s="136"/>
      <c r="PNM133" s="19"/>
      <c r="PNN133" s="20"/>
      <c r="PNO133" s="21"/>
      <c r="PNP133" s="185"/>
      <c r="PNQ133" s="21"/>
      <c r="PNR133" s="19"/>
      <c r="PNS133" s="20"/>
      <c r="PNT133" s="21"/>
      <c r="PNU133" s="185"/>
      <c r="PNV133" s="21"/>
      <c r="PNW133" s="136"/>
      <c r="PNX133" s="19"/>
      <c r="PNY133" s="20"/>
      <c r="PNZ133" s="21"/>
      <c r="POA133" s="185"/>
      <c r="POB133" s="21"/>
      <c r="POC133" s="19"/>
      <c r="POD133" s="20"/>
      <c r="POE133" s="21"/>
      <c r="POF133" s="185"/>
      <c r="POG133" s="21"/>
      <c r="POH133" s="136"/>
      <c r="POI133" s="19"/>
      <c r="POJ133" s="20"/>
      <c r="POK133" s="21"/>
      <c r="POL133" s="185"/>
      <c r="POM133" s="21"/>
      <c r="PON133" s="19"/>
      <c r="POO133" s="20"/>
      <c r="POP133" s="21"/>
      <c r="POQ133" s="185"/>
      <c r="POR133" s="21"/>
      <c r="POS133" s="136"/>
      <c r="POT133" s="19"/>
      <c r="POU133" s="20"/>
      <c r="POV133" s="21"/>
      <c r="POW133" s="185"/>
      <c r="POX133" s="21"/>
      <c r="POY133" s="19"/>
      <c r="POZ133" s="20"/>
      <c r="PPA133" s="21"/>
      <c r="PPB133" s="185"/>
      <c r="PPC133" s="21"/>
      <c r="PPD133" s="136"/>
      <c r="PPE133" s="19"/>
      <c r="PPF133" s="20"/>
      <c r="PPG133" s="21"/>
      <c r="PPH133" s="185"/>
      <c r="PPI133" s="21"/>
      <c r="PPJ133" s="19"/>
      <c r="PPK133" s="20"/>
      <c r="PPL133" s="21"/>
      <c r="PPM133" s="185"/>
      <c r="PPN133" s="21"/>
      <c r="PPO133" s="136"/>
      <c r="PPP133" s="19"/>
      <c r="PPQ133" s="20"/>
      <c r="PPR133" s="21"/>
      <c r="PPS133" s="185"/>
      <c r="PPT133" s="21"/>
      <c r="PPU133" s="19"/>
      <c r="PPV133" s="20"/>
      <c r="PPW133" s="21"/>
      <c r="PPX133" s="185"/>
      <c r="PPY133" s="21"/>
      <c r="PPZ133" s="136"/>
      <c r="PQA133" s="19"/>
      <c r="PQB133" s="20"/>
      <c r="PQC133" s="21"/>
      <c r="PQD133" s="185"/>
      <c r="PQE133" s="21"/>
      <c r="PQF133" s="19"/>
      <c r="PQG133" s="20"/>
      <c r="PQH133" s="21"/>
      <c r="PQI133" s="185"/>
      <c r="PQJ133" s="21"/>
      <c r="PQK133" s="136"/>
      <c r="PQL133" s="19"/>
      <c r="PQM133" s="20"/>
      <c r="PQN133" s="21"/>
      <c r="PQO133" s="185"/>
      <c r="PQP133" s="21"/>
      <c r="PQQ133" s="19"/>
      <c r="PQR133" s="20"/>
      <c r="PQS133" s="21"/>
      <c r="PQT133" s="185"/>
      <c r="PQU133" s="21"/>
      <c r="PQV133" s="136"/>
      <c r="PQW133" s="19"/>
      <c r="PQX133" s="20"/>
      <c r="PQY133" s="21"/>
      <c r="PQZ133" s="185"/>
      <c r="PRA133" s="21"/>
      <c r="PRB133" s="19"/>
      <c r="PRC133" s="20"/>
      <c r="PRD133" s="21"/>
      <c r="PRE133" s="185"/>
      <c r="PRF133" s="21"/>
      <c r="PRG133" s="136"/>
      <c r="PRH133" s="19"/>
      <c r="PRI133" s="20"/>
      <c r="PRJ133" s="21"/>
      <c r="PRK133" s="185"/>
      <c r="PRL133" s="21"/>
      <c r="PRM133" s="19"/>
      <c r="PRN133" s="20"/>
      <c r="PRO133" s="21"/>
      <c r="PRP133" s="185"/>
      <c r="PRQ133" s="21"/>
      <c r="PRR133" s="136"/>
      <c r="PRS133" s="19"/>
      <c r="PRT133" s="20"/>
      <c r="PRU133" s="21"/>
      <c r="PRV133" s="185"/>
      <c r="PRW133" s="21"/>
      <c r="PRX133" s="19"/>
      <c r="PRY133" s="20"/>
      <c r="PRZ133" s="21"/>
      <c r="PSA133" s="185"/>
      <c r="PSB133" s="21"/>
      <c r="PSC133" s="136"/>
      <c r="PSD133" s="19"/>
      <c r="PSE133" s="20"/>
      <c r="PSF133" s="21"/>
      <c r="PSG133" s="185"/>
      <c r="PSH133" s="21"/>
      <c r="PSI133" s="19"/>
      <c r="PSJ133" s="20"/>
      <c r="PSK133" s="21"/>
      <c r="PSL133" s="185"/>
      <c r="PSM133" s="21"/>
      <c r="PSN133" s="136"/>
      <c r="PSO133" s="19"/>
      <c r="PSP133" s="20"/>
      <c r="PSQ133" s="21"/>
      <c r="PSR133" s="185"/>
      <c r="PSS133" s="21"/>
      <c r="PST133" s="19"/>
      <c r="PSU133" s="20"/>
      <c r="PSV133" s="21"/>
      <c r="PSW133" s="185"/>
      <c r="PSX133" s="21"/>
      <c r="PSY133" s="136"/>
      <c r="PSZ133" s="19"/>
      <c r="PTA133" s="20"/>
      <c r="PTB133" s="21"/>
      <c r="PTC133" s="185"/>
      <c r="PTD133" s="21"/>
      <c r="PTE133" s="19"/>
      <c r="PTF133" s="20"/>
      <c r="PTG133" s="21"/>
      <c r="PTH133" s="185"/>
      <c r="PTI133" s="21"/>
      <c r="PTJ133" s="136"/>
      <c r="PTK133" s="19"/>
      <c r="PTL133" s="20"/>
      <c r="PTM133" s="21"/>
      <c r="PTN133" s="185"/>
      <c r="PTO133" s="21"/>
      <c r="PTP133" s="19"/>
      <c r="PTQ133" s="20"/>
      <c r="PTR133" s="21"/>
      <c r="PTS133" s="185"/>
      <c r="PTT133" s="21"/>
      <c r="PTU133" s="136"/>
      <c r="PTV133" s="19"/>
      <c r="PTW133" s="20"/>
      <c r="PTX133" s="21"/>
      <c r="PTY133" s="185"/>
      <c r="PTZ133" s="21"/>
      <c r="PUA133" s="19"/>
      <c r="PUB133" s="20"/>
      <c r="PUC133" s="21"/>
      <c r="PUD133" s="185"/>
      <c r="PUE133" s="21"/>
      <c r="PUF133" s="136"/>
      <c r="PUG133" s="19"/>
      <c r="PUH133" s="20"/>
      <c r="PUI133" s="21"/>
      <c r="PUJ133" s="185"/>
      <c r="PUK133" s="21"/>
      <c r="PUL133" s="19"/>
      <c r="PUM133" s="20"/>
      <c r="PUN133" s="21"/>
      <c r="PUO133" s="185"/>
      <c r="PUP133" s="21"/>
      <c r="PUQ133" s="136"/>
      <c r="PUR133" s="19"/>
      <c r="PUS133" s="20"/>
      <c r="PUT133" s="21"/>
      <c r="PUU133" s="185"/>
      <c r="PUV133" s="21"/>
      <c r="PUW133" s="19"/>
      <c r="PUX133" s="20"/>
      <c r="PUY133" s="21"/>
      <c r="PUZ133" s="185"/>
      <c r="PVA133" s="21"/>
      <c r="PVB133" s="136"/>
      <c r="PVC133" s="19"/>
      <c r="PVD133" s="20"/>
      <c r="PVE133" s="21"/>
      <c r="PVF133" s="185"/>
      <c r="PVG133" s="21"/>
      <c r="PVH133" s="19"/>
      <c r="PVI133" s="20"/>
      <c r="PVJ133" s="21"/>
      <c r="PVK133" s="185"/>
      <c r="PVL133" s="21"/>
      <c r="PVM133" s="136"/>
      <c r="PVN133" s="19"/>
      <c r="PVO133" s="20"/>
      <c r="PVP133" s="21"/>
      <c r="PVQ133" s="185"/>
      <c r="PVR133" s="21"/>
      <c r="PVS133" s="19"/>
      <c r="PVT133" s="20"/>
      <c r="PVU133" s="21"/>
      <c r="PVV133" s="185"/>
      <c r="PVW133" s="21"/>
      <c r="PVX133" s="136"/>
      <c r="PVY133" s="19"/>
      <c r="PVZ133" s="20"/>
      <c r="PWA133" s="21"/>
      <c r="PWB133" s="185"/>
      <c r="PWC133" s="21"/>
      <c r="PWD133" s="19"/>
      <c r="PWE133" s="20"/>
      <c r="PWF133" s="21"/>
      <c r="PWG133" s="185"/>
      <c r="PWH133" s="21"/>
      <c r="PWI133" s="136"/>
      <c r="PWJ133" s="19"/>
      <c r="PWK133" s="20"/>
      <c r="PWL133" s="21"/>
      <c r="PWM133" s="185"/>
      <c r="PWN133" s="21"/>
      <c r="PWO133" s="19"/>
      <c r="PWP133" s="20"/>
      <c r="PWQ133" s="21"/>
      <c r="PWR133" s="185"/>
      <c r="PWS133" s="21"/>
      <c r="PWT133" s="136"/>
      <c r="PWU133" s="19"/>
      <c r="PWV133" s="20"/>
      <c r="PWW133" s="21"/>
      <c r="PWX133" s="185"/>
      <c r="PWY133" s="21"/>
      <c r="PWZ133" s="19"/>
      <c r="PXA133" s="20"/>
      <c r="PXB133" s="21"/>
      <c r="PXC133" s="185"/>
      <c r="PXD133" s="21"/>
      <c r="PXE133" s="136"/>
      <c r="PXF133" s="19"/>
      <c r="PXG133" s="20"/>
      <c r="PXH133" s="21"/>
      <c r="PXI133" s="185"/>
      <c r="PXJ133" s="21"/>
      <c r="PXK133" s="19"/>
      <c r="PXL133" s="20"/>
      <c r="PXM133" s="21"/>
      <c r="PXN133" s="185"/>
      <c r="PXO133" s="21"/>
      <c r="PXP133" s="136"/>
      <c r="PXQ133" s="19"/>
      <c r="PXR133" s="20"/>
      <c r="PXS133" s="21"/>
      <c r="PXT133" s="185"/>
      <c r="PXU133" s="21"/>
      <c r="PXV133" s="19"/>
      <c r="PXW133" s="20"/>
      <c r="PXX133" s="21"/>
      <c r="PXY133" s="185"/>
      <c r="PXZ133" s="21"/>
      <c r="PYA133" s="136"/>
      <c r="PYB133" s="19"/>
      <c r="PYC133" s="20"/>
      <c r="PYD133" s="21"/>
      <c r="PYE133" s="185"/>
      <c r="PYF133" s="21"/>
      <c r="PYG133" s="19"/>
      <c r="PYH133" s="20"/>
      <c r="PYI133" s="21"/>
      <c r="PYJ133" s="185"/>
      <c r="PYK133" s="21"/>
      <c r="PYL133" s="136"/>
      <c r="PYM133" s="19"/>
      <c r="PYN133" s="20"/>
      <c r="PYO133" s="21"/>
      <c r="PYP133" s="185"/>
      <c r="PYQ133" s="21"/>
      <c r="PYR133" s="19"/>
      <c r="PYS133" s="20"/>
      <c r="PYT133" s="21"/>
      <c r="PYU133" s="185"/>
      <c r="PYV133" s="21"/>
      <c r="PYW133" s="136"/>
      <c r="PYX133" s="19"/>
      <c r="PYY133" s="20"/>
      <c r="PYZ133" s="21"/>
      <c r="PZA133" s="185"/>
      <c r="PZB133" s="21"/>
      <c r="PZC133" s="19"/>
      <c r="PZD133" s="20"/>
      <c r="PZE133" s="21"/>
      <c r="PZF133" s="185"/>
      <c r="PZG133" s="21"/>
      <c r="PZH133" s="136"/>
      <c r="PZI133" s="19"/>
      <c r="PZJ133" s="20"/>
      <c r="PZK133" s="21"/>
      <c r="PZL133" s="185"/>
      <c r="PZM133" s="21"/>
      <c r="PZN133" s="19"/>
      <c r="PZO133" s="20"/>
      <c r="PZP133" s="21"/>
      <c r="PZQ133" s="185"/>
      <c r="PZR133" s="21"/>
      <c r="PZS133" s="136"/>
      <c r="PZT133" s="19"/>
      <c r="PZU133" s="20"/>
      <c r="PZV133" s="21"/>
      <c r="PZW133" s="185"/>
      <c r="PZX133" s="21"/>
      <c r="PZY133" s="19"/>
      <c r="PZZ133" s="20"/>
      <c r="QAA133" s="21"/>
      <c r="QAB133" s="185"/>
      <c r="QAC133" s="21"/>
      <c r="QAD133" s="136"/>
      <c r="QAE133" s="19"/>
      <c r="QAF133" s="20"/>
      <c r="QAG133" s="21"/>
      <c r="QAH133" s="185"/>
      <c r="QAI133" s="21"/>
      <c r="QAJ133" s="19"/>
      <c r="QAK133" s="20"/>
      <c r="QAL133" s="21"/>
      <c r="QAM133" s="185"/>
      <c r="QAN133" s="21"/>
      <c r="QAO133" s="136"/>
      <c r="QAP133" s="19"/>
      <c r="QAQ133" s="20"/>
      <c r="QAR133" s="21"/>
      <c r="QAS133" s="185"/>
      <c r="QAT133" s="21"/>
      <c r="QAU133" s="19"/>
      <c r="QAV133" s="20"/>
      <c r="QAW133" s="21"/>
      <c r="QAX133" s="185"/>
      <c r="QAY133" s="21"/>
      <c r="QAZ133" s="136"/>
      <c r="QBA133" s="19"/>
      <c r="QBB133" s="20"/>
      <c r="QBC133" s="21"/>
      <c r="QBD133" s="185"/>
      <c r="QBE133" s="21"/>
      <c r="QBF133" s="19"/>
      <c r="QBG133" s="20"/>
      <c r="QBH133" s="21"/>
      <c r="QBI133" s="185"/>
      <c r="QBJ133" s="21"/>
      <c r="QBK133" s="136"/>
      <c r="QBL133" s="19"/>
      <c r="QBM133" s="20"/>
      <c r="QBN133" s="21"/>
      <c r="QBO133" s="185"/>
      <c r="QBP133" s="21"/>
      <c r="QBQ133" s="19"/>
      <c r="QBR133" s="20"/>
      <c r="QBS133" s="21"/>
      <c r="QBT133" s="185"/>
      <c r="QBU133" s="21"/>
      <c r="QBV133" s="136"/>
      <c r="QBW133" s="19"/>
      <c r="QBX133" s="20"/>
      <c r="QBY133" s="21"/>
      <c r="QBZ133" s="185"/>
      <c r="QCA133" s="21"/>
      <c r="QCB133" s="19"/>
      <c r="QCC133" s="20"/>
      <c r="QCD133" s="21"/>
      <c r="QCE133" s="185"/>
      <c r="QCF133" s="21"/>
      <c r="QCG133" s="136"/>
      <c r="QCH133" s="19"/>
      <c r="QCI133" s="20"/>
      <c r="QCJ133" s="21"/>
      <c r="QCK133" s="185"/>
      <c r="QCL133" s="21"/>
      <c r="QCM133" s="19"/>
      <c r="QCN133" s="20"/>
      <c r="QCO133" s="21"/>
      <c r="QCP133" s="185"/>
      <c r="QCQ133" s="21"/>
      <c r="QCR133" s="136"/>
      <c r="QCS133" s="19"/>
      <c r="QCT133" s="20"/>
      <c r="QCU133" s="21"/>
      <c r="QCV133" s="185"/>
      <c r="QCW133" s="21"/>
      <c r="QCX133" s="19"/>
      <c r="QCY133" s="20"/>
      <c r="QCZ133" s="21"/>
      <c r="QDA133" s="185"/>
      <c r="QDB133" s="21"/>
      <c r="QDC133" s="136"/>
      <c r="QDD133" s="19"/>
      <c r="QDE133" s="20"/>
      <c r="QDF133" s="21"/>
      <c r="QDG133" s="185"/>
      <c r="QDH133" s="21"/>
      <c r="QDI133" s="19"/>
      <c r="QDJ133" s="20"/>
      <c r="QDK133" s="21"/>
      <c r="QDL133" s="185"/>
      <c r="QDM133" s="21"/>
      <c r="QDN133" s="136"/>
      <c r="QDO133" s="19"/>
      <c r="QDP133" s="20"/>
      <c r="QDQ133" s="21"/>
      <c r="QDR133" s="185"/>
      <c r="QDS133" s="21"/>
      <c r="QDT133" s="19"/>
      <c r="QDU133" s="20"/>
      <c r="QDV133" s="21"/>
      <c r="QDW133" s="185"/>
      <c r="QDX133" s="21"/>
      <c r="QDY133" s="136"/>
      <c r="QDZ133" s="19"/>
      <c r="QEA133" s="20"/>
      <c r="QEB133" s="21"/>
      <c r="QEC133" s="185"/>
      <c r="QED133" s="21"/>
      <c r="QEE133" s="19"/>
      <c r="QEF133" s="20"/>
      <c r="QEG133" s="21"/>
      <c r="QEH133" s="185"/>
      <c r="QEI133" s="21"/>
      <c r="QEJ133" s="136"/>
      <c r="QEK133" s="19"/>
      <c r="QEL133" s="20"/>
      <c r="QEM133" s="21"/>
      <c r="QEN133" s="185"/>
      <c r="QEO133" s="21"/>
      <c r="QEP133" s="19"/>
      <c r="QEQ133" s="20"/>
      <c r="QER133" s="21"/>
      <c r="QES133" s="185"/>
      <c r="QET133" s="21"/>
      <c r="QEU133" s="136"/>
      <c r="QEV133" s="19"/>
      <c r="QEW133" s="20"/>
      <c r="QEX133" s="21"/>
      <c r="QEY133" s="185"/>
      <c r="QEZ133" s="21"/>
      <c r="QFA133" s="19"/>
      <c r="QFB133" s="20"/>
      <c r="QFC133" s="21"/>
      <c r="QFD133" s="185"/>
      <c r="QFE133" s="21"/>
      <c r="QFF133" s="136"/>
      <c r="QFG133" s="19"/>
      <c r="QFH133" s="20"/>
      <c r="QFI133" s="21"/>
      <c r="QFJ133" s="185"/>
      <c r="QFK133" s="21"/>
      <c r="QFL133" s="19"/>
      <c r="QFM133" s="20"/>
      <c r="QFN133" s="21"/>
      <c r="QFO133" s="185"/>
      <c r="QFP133" s="21"/>
      <c r="QFQ133" s="136"/>
      <c r="QFR133" s="19"/>
      <c r="QFS133" s="20"/>
      <c r="QFT133" s="21"/>
      <c r="QFU133" s="185"/>
      <c r="QFV133" s="21"/>
      <c r="QFW133" s="19"/>
      <c r="QFX133" s="20"/>
      <c r="QFY133" s="21"/>
      <c r="QFZ133" s="185"/>
      <c r="QGA133" s="21"/>
      <c r="QGB133" s="136"/>
      <c r="QGC133" s="19"/>
      <c r="QGD133" s="20"/>
      <c r="QGE133" s="21"/>
      <c r="QGF133" s="185"/>
      <c r="QGG133" s="21"/>
      <c r="QGH133" s="19"/>
      <c r="QGI133" s="20"/>
      <c r="QGJ133" s="21"/>
      <c r="QGK133" s="185"/>
      <c r="QGL133" s="21"/>
      <c r="QGM133" s="136"/>
      <c r="QGN133" s="19"/>
      <c r="QGO133" s="20"/>
      <c r="QGP133" s="21"/>
      <c r="QGQ133" s="185"/>
      <c r="QGR133" s="21"/>
      <c r="QGS133" s="19"/>
      <c r="QGT133" s="20"/>
      <c r="QGU133" s="21"/>
      <c r="QGV133" s="185"/>
      <c r="QGW133" s="21"/>
      <c r="QGX133" s="136"/>
      <c r="QGY133" s="19"/>
      <c r="QGZ133" s="20"/>
      <c r="QHA133" s="21"/>
      <c r="QHB133" s="185"/>
      <c r="QHC133" s="21"/>
      <c r="QHD133" s="19"/>
      <c r="QHE133" s="20"/>
      <c r="QHF133" s="21"/>
      <c r="QHG133" s="185"/>
      <c r="QHH133" s="21"/>
      <c r="QHI133" s="136"/>
      <c r="QHJ133" s="19"/>
      <c r="QHK133" s="20"/>
      <c r="QHL133" s="21"/>
      <c r="QHM133" s="185"/>
      <c r="QHN133" s="21"/>
      <c r="QHO133" s="19"/>
      <c r="QHP133" s="20"/>
      <c r="QHQ133" s="21"/>
      <c r="QHR133" s="185"/>
      <c r="QHS133" s="21"/>
      <c r="QHT133" s="136"/>
      <c r="QHU133" s="19"/>
      <c r="QHV133" s="20"/>
      <c r="QHW133" s="21"/>
      <c r="QHX133" s="185"/>
      <c r="QHY133" s="21"/>
      <c r="QHZ133" s="19"/>
      <c r="QIA133" s="20"/>
      <c r="QIB133" s="21"/>
      <c r="QIC133" s="185"/>
      <c r="QID133" s="21"/>
      <c r="QIE133" s="136"/>
      <c r="QIF133" s="19"/>
      <c r="QIG133" s="20"/>
      <c r="QIH133" s="21"/>
      <c r="QII133" s="185"/>
      <c r="QIJ133" s="21"/>
      <c r="QIK133" s="19"/>
      <c r="QIL133" s="20"/>
      <c r="QIM133" s="21"/>
      <c r="QIN133" s="185"/>
      <c r="QIO133" s="21"/>
      <c r="QIP133" s="136"/>
      <c r="QIQ133" s="19"/>
      <c r="QIR133" s="20"/>
      <c r="QIS133" s="21"/>
      <c r="QIT133" s="185"/>
      <c r="QIU133" s="21"/>
      <c r="QIV133" s="19"/>
      <c r="QIW133" s="20"/>
      <c r="QIX133" s="21"/>
      <c r="QIY133" s="185"/>
      <c r="QIZ133" s="21"/>
      <c r="QJA133" s="136"/>
      <c r="QJB133" s="19"/>
      <c r="QJC133" s="20"/>
      <c r="QJD133" s="21"/>
      <c r="QJE133" s="185"/>
      <c r="QJF133" s="21"/>
      <c r="QJG133" s="19"/>
      <c r="QJH133" s="20"/>
      <c r="QJI133" s="21"/>
      <c r="QJJ133" s="185"/>
      <c r="QJK133" s="21"/>
      <c r="QJL133" s="136"/>
      <c r="QJM133" s="19"/>
      <c r="QJN133" s="20"/>
      <c r="QJO133" s="21"/>
      <c r="QJP133" s="185"/>
      <c r="QJQ133" s="21"/>
      <c r="QJR133" s="19"/>
      <c r="QJS133" s="20"/>
      <c r="QJT133" s="21"/>
      <c r="QJU133" s="185"/>
      <c r="QJV133" s="21"/>
      <c r="QJW133" s="136"/>
      <c r="QJX133" s="19"/>
      <c r="QJY133" s="20"/>
      <c r="QJZ133" s="21"/>
      <c r="QKA133" s="185"/>
      <c r="QKB133" s="21"/>
      <c r="QKC133" s="19"/>
      <c r="QKD133" s="20"/>
      <c r="QKE133" s="21"/>
      <c r="QKF133" s="185"/>
      <c r="QKG133" s="21"/>
      <c r="QKH133" s="136"/>
      <c r="QKI133" s="19"/>
      <c r="QKJ133" s="20"/>
      <c r="QKK133" s="21"/>
      <c r="QKL133" s="185"/>
      <c r="QKM133" s="21"/>
      <c r="QKN133" s="19"/>
      <c r="QKO133" s="20"/>
      <c r="QKP133" s="21"/>
      <c r="QKQ133" s="185"/>
      <c r="QKR133" s="21"/>
      <c r="QKS133" s="136"/>
      <c r="QKT133" s="19"/>
      <c r="QKU133" s="20"/>
      <c r="QKV133" s="21"/>
      <c r="QKW133" s="185"/>
      <c r="QKX133" s="21"/>
      <c r="QKY133" s="19"/>
      <c r="QKZ133" s="20"/>
      <c r="QLA133" s="21"/>
      <c r="QLB133" s="185"/>
      <c r="QLC133" s="21"/>
      <c r="QLD133" s="136"/>
      <c r="QLE133" s="19"/>
      <c r="QLF133" s="20"/>
      <c r="QLG133" s="21"/>
      <c r="QLH133" s="185"/>
      <c r="QLI133" s="21"/>
      <c r="QLJ133" s="19"/>
      <c r="QLK133" s="20"/>
      <c r="QLL133" s="21"/>
      <c r="QLM133" s="185"/>
      <c r="QLN133" s="21"/>
      <c r="QLO133" s="136"/>
      <c r="QLP133" s="19"/>
      <c r="QLQ133" s="20"/>
      <c r="QLR133" s="21"/>
      <c r="QLS133" s="185"/>
      <c r="QLT133" s="21"/>
      <c r="QLU133" s="19"/>
      <c r="QLV133" s="20"/>
      <c r="QLW133" s="21"/>
      <c r="QLX133" s="185"/>
      <c r="QLY133" s="21"/>
      <c r="QLZ133" s="136"/>
      <c r="QMA133" s="19"/>
      <c r="QMB133" s="20"/>
      <c r="QMC133" s="21"/>
      <c r="QMD133" s="185"/>
      <c r="QME133" s="21"/>
      <c r="QMF133" s="19"/>
      <c r="QMG133" s="20"/>
      <c r="QMH133" s="21"/>
      <c r="QMI133" s="185"/>
      <c r="QMJ133" s="21"/>
      <c r="QMK133" s="136"/>
      <c r="QML133" s="19"/>
      <c r="QMM133" s="20"/>
      <c r="QMN133" s="21"/>
      <c r="QMO133" s="185"/>
      <c r="QMP133" s="21"/>
      <c r="QMQ133" s="19"/>
      <c r="QMR133" s="20"/>
      <c r="QMS133" s="21"/>
      <c r="QMT133" s="185"/>
      <c r="QMU133" s="21"/>
      <c r="QMV133" s="136"/>
      <c r="QMW133" s="19"/>
      <c r="QMX133" s="20"/>
      <c r="QMY133" s="21"/>
      <c r="QMZ133" s="185"/>
      <c r="QNA133" s="21"/>
      <c r="QNB133" s="19"/>
      <c r="QNC133" s="20"/>
      <c r="QND133" s="21"/>
      <c r="QNE133" s="185"/>
      <c r="QNF133" s="21"/>
      <c r="QNG133" s="136"/>
      <c r="QNH133" s="19"/>
      <c r="QNI133" s="20"/>
      <c r="QNJ133" s="21"/>
      <c r="QNK133" s="185"/>
      <c r="QNL133" s="21"/>
      <c r="QNM133" s="19"/>
      <c r="QNN133" s="20"/>
      <c r="QNO133" s="21"/>
      <c r="QNP133" s="185"/>
      <c r="QNQ133" s="21"/>
      <c r="QNR133" s="136"/>
      <c r="QNS133" s="19"/>
      <c r="QNT133" s="20"/>
      <c r="QNU133" s="21"/>
      <c r="QNV133" s="185"/>
      <c r="QNW133" s="21"/>
      <c r="QNX133" s="19"/>
      <c r="QNY133" s="20"/>
      <c r="QNZ133" s="21"/>
      <c r="QOA133" s="185"/>
      <c r="QOB133" s="21"/>
      <c r="QOC133" s="136"/>
      <c r="QOD133" s="19"/>
      <c r="QOE133" s="20"/>
      <c r="QOF133" s="21"/>
      <c r="QOG133" s="185"/>
      <c r="QOH133" s="21"/>
      <c r="QOI133" s="19"/>
      <c r="QOJ133" s="20"/>
      <c r="QOK133" s="21"/>
      <c r="QOL133" s="185"/>
      <c r="QOM133" s="21"/>
      <c r="QON133" s="136"/>
      <c r="QOO133" s="19"/>
      <c r="QOP133" s="20"/>
      <c r="QOQ133" s="21"/>
      <c r="QOR133" s="185"/>
      <c r="QOS133" s="21"/>
      <c r="QOT133" s="19"/>
      <c r="QOU133" s="20"/>
      <c r="QOV133" s="21"/>
      <c r="QOW133" s="185"/>
      <c r="QOX133" s="21"/>
      <c r="QOY133" s="136"/>
      <c r="QOZ133" s="19"/>
      <c r="QPA133" s="20"/>
      <c r="QPB133" s="21"/>
      <c r="QPC133" s="185"/>
      <c r="QPD133" s="21"/>
      <c r="QPE133" s="19"/>
      <c r="QPF133" s="20"/>
      <c r="QPG133" s="21"/>
      <c r="QPH133" s="185"/>
      <c r="QPI133" s="21"/>
      <c r="QPJ133" s="136"/>
      <c r="QPK133" s="19"/>
      <c r="QPL133" s="20"/>
      <c r="QPM133" s="21"/>
      <c r="QPN133" s="185"/>
      <c r="QPO133" s="21"/>
      <c r="QPP133" s="19"/>
      <c r="QPQ133" s="20"/>
      <c r="QPR133" s="21"/>
      <c r="QPS133" s="185"/>
      <c r="QPT133" s="21"/>
      <c r="QPU133" s="136"/>
      <c r="QPV133" s="19"/>
      <c r="QPW133" s="20"/>
      <c r="QPX133" s="21"/>
      <c r="QPY133" s="185"/>
      <c r="QPZ133" s="21"/>
      <c r="QQA133" s="19"/>
      <c r="QQB133" s="20"/>
      <c r="QQC133" s="21"/>
      <c r="QQD133" s="185"/>
      <c r="QQE133" s="21"/>
      <c r="QQF133" s="136"/>
      <c r="QQG133" s="19"/>
      <c r="QQH133" s="20"/>
      <c r="QQI133" s="21"/>
      <c r="QQJ133" s="185"/>
      <c r="QQK133" s="21"/>
      <c r="QQL133" s="19"/>
      <c r="QQM133" s="20"/>
      <c r="QQN133" s="21"/>
      <c r="QQO133" s="185"/>
      <c r="QQP133" s="21"/>
      <c r="QQQ133" s="136"/>
      <c r="QQR133" s="19"/>
      <c r="QQS133" s="20"/>
      <c r="QQT133" s="21"/>
      <c r="QQU133" s="185"/>
      <c r="QQV133" s="21"/>
      <c r="QQW133" s="19"/>
      <c r="QQX133" s="20"/>
      <c r="QQY133" s="21"/>
      <c r="QQZ133" s="185"/>
      <c r="QRA133" s="21"/>
      <c r="QRB133" s="136"/>
      <c r="QRC133" s="19"/>
      <c r="QRD133" s="20"/>
      <c r="QRE133" s="21"/>
      <c r="QRF133" s="185"/>
      <c r="QRG133" s="21"/>
      <c r="QRH133" s="19"/>
      <c r="QRI133" s="20"/>
      <c r="QRJ133" s="21"/>
      <c r="QRK133" s="185"/>
      <c r="QRL133" s="21"/>
      <c r="QRM133" s="136"/>
      <c r="QRN133" s="19"/>
      <c r="QRO133" s="20"/>
      <c r="QRP133" s="21"/>
      <c r="QRQ133" s="185"/>
      <c r="QRR133" s="21"/>
      <c r="QRS133" s="19"/>
      <c r="QRT133" s="20"/>
      <c r="QRU133" s="21"/>
      <c r="QRV133" s="185"/>
      <c r="QRW133" s="21"/>
      <c r="QRX133" s="136"/>
      <c r="QRY133" s="19"/>
      <c r="QRZ133" s="20"/>
      <c r="QSA133" s="21"/>
      <c r="QSB133" s="185"/>
      <c r="QSC133" s="21"/>
      <c r="QSD133" s="19"/>
      <c r="QSE133" s="20"/>
      <c r="QSF133" s="21"/>
      <c r="QSG133" s="185"/>
      <c r="QSH133" s="21"/>
      <c r="QSI133" s="136"/>
      <c r="QSJ133" s="19"/>
      <c r="QSK133" s="20"/>
      <c r="QSL133" s="21"/>
      <c r="QSM133" s="185"/>
      <c r="QSN133" s="21"/>
      <c r="QSO133" s="19"/>
      <c r="QSP133" s="20"/>
      <c r="QSQ133" s="21"/>
      <c r="QSR133" s="185"/>
      <c r="QSS133" s="21"/>
      <c r="QST133" s="136"/>
      <c r="QSU133" s="19"/>
      <c r="QSV133" s="20"/>
      <c r="QSW133" s="21"/>
      <c r="QSX133" s="185"/>
      <c r="QSY133" s="21"/>
      <c r="QSZ133" s="19"/>
      <c r="QTA133" s="20"/>
      <c r="QTB133" s="21"/>
      <c r="QTC133" s="185"/>
      <c r="QTD133" s="21"/>
      <c r="QTE133" s="136"/>
      <c r="QTF133" s="19"/>
      <c r="QTG133" s="20"/>
      <c r="QTH133" s="21"/>
      <c r="QTI133" s="185"/>
      <c r="QTJ133" s="21"/>
      <c r="QTK133" s="19"/>
      <c r="QTL133" s="20"/>
      <c r="QTM133" s="21"/>
      <c r="QTN133" s="185"/>
      <c r="QTO133" s="21"/>
      <c r="QTP133" s="136"/>
      <c r="QTQ133" s="19"/>
      <c r="QTR133" s="20"/>
      <c r="QTS133" s="21"/>
      <c r="QTT133" s="185"/>
      <c r="QTU133" s="21"/>
      <c r="QTV133" s="19"/>
      <c r="QTW133" s="20"/>
      <c r="QTX133" s="21"/>
      <c r="QTY133" s="185"/>
      <c r="QTZ133" s="21"/>
      <c r="QUA133" s="136"/>
      <c r="QUB133" s="19"/>
      <c r="QUC133" s="20"/>
      <c r="QUD133" s="21"/>
      <c r="QUE133" s="185"/>
      <c r="QUF133" s="21"/>
      <c r="QUG133" s="19"/>
      <c r="QUH133" s="20"/>
      <c r="QUI133" s="21"/>
      <c r="QUJ133" s="185"/>
      <c r="QUK133" s="21"/>
      <c r="QUL133" s="136"/>
      <c r="QUM133" s="19"/>
      <c r="QUN133" s="20"/>
      <c r="QUO133" s="21"/>
      <c r="QUP133" s="185"/>
      <c r="QUQ133" s="21"/>
      <c r="QUR133" s="19"/>
      <c r="QUS133" s="20"/>
      <c r="QUT133" s="21"/>
      <c r="QUU133" s="185"/>
      <c r="QUV133" s="21"/>
      <c r="QUW133" s="136"/>
      <c r="QUX133" s="19"/>
      <c r="QUY133" s="20"/>
      <c r="QUZ133" s="21"/>
      <c r="QVA133" s="185"/>
      <c r="QVB133" s="21"/>
      <c r="QVC133" s="19"/>
      <c r="QVD133" s="20"/>
      <c r="QVE133" s="21"/>
      <c r="QVF133" s="185"/>
      <c r="QVG133" s="21"/>
      <c r="QVH133" s="136"/>
      <c r="QVI133" s="19"/>
      <c r="QVJ133" s="20"/>
      <c r="QVK133" s="21"/>
      <c r="QVL133" s="185"/>
      <c r="QVM133" s="21"/>
      <c r="QVN133" s="19"/>
      <c r="QVO133" s="20"/>
      <c r="QVP133" s="21"/>
      <c r="QVQ133" s="185"/>
      <c r="QVR133" s="21"/>
      <c r="QVS133" s="136"/>
      <c r="QVT133" s="19"/>
      <c r="QVU133" s="20"/>
      <c r="QVV133" s="21"/>
      <c r="QVW133" s="185"/>
      <c r="QVX133" s="21"/>
      <c r="QVY133" s="19"/>
      <c r="QVZ133" s="20"/>
      <c r="QWA133" s="21"/>
      <c r="QWB133" s="185"/>
      <c r="QWC133" s="21"/>
      <c r="QWD133" s="136"/>
      <c r="QWE133" s="19"/>
      <c r="QWF133" s="20"/>
      <c r="QWG133" s="21"/>
      <c r="QWH133" s="185"/>
      <c r="QWI133" s="21"/>
      <c r="QWJ133" s="19"/>
      <c r="QWK133" s="20"/>
      <c r="QWL133" s="21"/>
      <c r="QWM133" s="185"/>
      <c r="QWN133" s="21"/>
      <c r="QWO133" s="136"/>
      <c r="QWP133" s="19"/>
      <c r="QWQ133" s="20"/>
      <c r="QWR133" s="21"/>
      <c r="QWS133" s="185"/>
      <c r="QWT133" s="21"/>
      <c r="QWU133" s="19"/>
      <c r="QWV133" s="20"/>
      <c r="QWW133" s="21"/>
      <c r="QWX133" s="185"/>
      <c r="QWY133" s="21"/>
      <c r="QWZ133" s="136"/>
      <c r="QXA133" s="19"/>
      <c r="QXB133" s="20"/>
      <c r="QXC133" s="21"/>
      <c r="QXD133" s="185"/>
      <c r="QXE133" s="21"/>
      <c r="QXF133" s="19"/>
      <c r="QXG133" s="20"/>
      <c r="QXH133" s="21"/>
      <c r="QXI133" s="185"/>
      <c r="QXJ133" s="21"/>
      <c r="QXK133" s="136"/>
      <c r="QXL133" s="19"/>
      <c r="QXM133" s="20"/>
      <c r="QXN133" s="21"/>
      <c r="QXO133" s="185"/>
      <c r="QXP133" s="21"/>
      <c r="QXQ133" s="19"/>
      <c r="QXR133" s="20"/>
      <c r="QXS133" s="21"/>
      <c r="QXT133" s="185"/>
      <c r="QXU133" s="21"/>
      <c r="QXV133" s="136"/>
      <c r="QXW133" s="19"/>
      <c r="QXX133" s="20"/>
      <c r="QXY133" s="21"/>
      <c r="QXZ133" s="185"/>
      <c r="QYA133" s="21"/>
      <c r="QYB133" s="19"/>
      <c r="QYC133" s="20"/>
      <c r="QYD133" s="21"/>
      <c r="QYE133" s="185"/>
      <c r="QYF133" s="21"/>
      <c r="QYG133" s="136"/>
      <c r="QYH133" s="19"/>
      <c r="QYI133" s="20"/>
      <c r="QYJ133" s="21"/>
      <c r="QYK133" s="185"/>
      <c r="QYL133" s="21"/>
      <c r="QYM133" s="19"/>
      <c r="QYN133" s="20"/>
      <c r="QYO133" s="21"/>
      <c r="QYP133" s="185"/>
      <c r="QYQ133" s="21"/>
      <c r="QYR133" s="136"/>
      <c r="QYS133" s="19"/>
      <c r="QYT133" s="20"/>
      <c r="QYU133" s="21"/>
      <c r="QYV133" s="185"/>
      <c r="QYW133" s="21"/>
      <c r="QYX133" s="19"/>
      <c r="QYY133" s="20"/>
      <c r="QYZ133" s="21"/>
      <c r="QZA133" s="185"/>
      <c r="QZB133" s="21"/>
      <c r="QZC133" s="136"/>
      <c r="QZD133" s="19"/>
      <c r="QZE133" s="20"/>
      <c r="QZF133" s="21"/>
      <c r="QZG133" s="185"/>
      <c r="QZH133" s="21"/>
      <c r="QZI133" s="19"/>
      <c r="QZJ133" s="20"/>
      <c r="QZK133" s="21"/>
      <c r="QZL133" s="185"/>
      <c r="QZM133" s="21"/>
      <c r="QZN133" s="136"/>
      <c r="QZO133" s="19"/>
      <c r="QZP133" s="20"/>
      <c r="QZQ133" s="21"/>
      <c r="QZR133" s="185"/>
      <c r="QZS133" s="21"/>
      <c r="QZT133" s="19"/>
      <c r="QZU133" s="20"/>
      <c r="QZV133" s="21"/>
      <c r="QZW133" s="185"/>
      <c r="QZX133" s="21"/>
      <c r="QZY133" s="136"/>
      <c r="QZZ133" s="19"/>
      <c r="RAA133" s="20"/>
      <c r="RAB133" s="21"/>
      <c r="RAC133" s="185"/>
      <c r="RAD133" s="21"/>
      <c r="RAE133" s="19"/>
      <c r="RAF133" s="20"/>
      <c r="RAG133" s="21"/>
      <c r="RAH133" s="185"/>
      <c r="RAI133" s="21"/>
      <c r="RAJ133" s="136"/>
      <c r="RAK133" s="19"/>
      <c r="RAL133" s="20"/>
      <c r="RAM133" s="21"/>
      <c r="RAN133" s="185"/>
      <c r="RAO133" s="21"/>
      <c r="RAP133" s="19"/>
      <c r="RAQ133" s="20"/>
      <c r="RAR133" s="21"/>
      <c r="RAS133" s="185"/>
      <c r="RAT133" s="21"/>
      <c r="RAU133" s="136"/>
      <c r="RAV133" s="19"/>
      <c r="RAW133" s="20"/>
      <c r="RAX133" s="21"/>
      <c r="RAY133" s="185"/>
      <c r="RAZ133" s="21"/>
      <c r="RBA133" s="19"/>
      <c r="RBB133" s="20"/>
      <c r="RBC133" s="21"/>
      <c r="RBD133" s="185"/>
      <c r="RBE133" s="21"/>
      <c r="RBF133" s="136"/>
      <c r="RBG133" s="19"/>
      <c r="RBH133" s="20"/>
      <c r="RBI133" s="21"/>
      <c r="RBJ133" s="185"/>
      <c r="RBK133" s="21"/>
      <c r="RBL133" s="19"/>
      <c r="RBM133" s="20"/>
      <c r="RBN133" s="21"/>
      <c r="RBO133" s="185"/>
      <c r="RBP133" s="21"/>
      <c r="RBQ133" s="136"/>
      <c r="RBR133" s="19"/>
      <c r="RBS133" s="20"/>
      <c r="RBT133" s="21"/>
      <c r="RBU133" s="185"/>
      <c r="RBV133" s="21"/>
      <c r="RBW133" s="19"/>
      <c r="RBX133" s="20"/>
      <c r="RBY133" s="21"/>
      <c r="RBZ133" s="185"/>
      <c r="RCA133" s="21"/>
      <c r="RCB133" s="136"/>
      <c r="RCC133" s="19"/>
      <c r="RCD133" s="20"/>
      <c r="RCE133" s="21"/>
      <c r="RCF133" s="185"/>
      <c r="RCG133" s="21"/>
      <c r="RCH133" s="19"/>
      <c r="RCI133" s="20"/>
      <c r="RCJ133" s="21"/>
      <c r="RCK133" s="185"/>
      <c r="RCL133" s="21"/>
      <c r="RCM133" s="136"/>
      <c r="RCN133" s="19"/>
      <c r="RCO133" s="20"/>
      <c r="RCP133" s="21"/>
      <c r="RCQ133" s="185"/>
      <c r="RCR133" s="21"/>
      <c r="RCS133" s="19"/>
      <c r="RCT133" s="20"/>
      <c r="RCU133" s="21"/>
      <c r="RCV133" s="185"/>
      <c r="RCW133" s="21"/>
      <c r="RCX133" s="136"/>
      <c r="RCY133" s="19"/>
      <c r="RCZ133" s="20"/>
      <c r="RDA133" s="21"/>
      <c r="RDB133" s="185"/>
      <c r="RDC133" s="21"/>
      <c r="RDD133" s="19"/>
      <c r="RDE133" s="20"/>
      <c r="RDF133" s="21"/>
      <c r="RDG133" s="185"/>
      <c r="RDH133" s="21"/>
      <c r="RDI133" s="136"/>
      <c r="RDJ133" s="19"/>
      <c r="RDK133" s="20"/>
      <c r="RDL133" s="21"/>
      <c r="RDM133" s="185"/>
      <c r="RDN133" s="21"/>
      <c r="RDO133" s="19"/>
      <c r="RDP133" s="20"/>
      <c r="RDQ133" s="21"/>
      <c r="RDR133" s="185"/>
      <c r="RDS133" s="21"/>
      <c r="RDT133" s="136"/>
      <c r="RDU133" s="19"/>
      <c r="RDV133" s="20"/>
      <c r="RDW133" s="21"/>
      <c r="RDX133" s="185"/>
      <c r="RDY133" s="21"/>
      <c r="RDZ133" s="19"/>
      <c r="REA133" s="20"/>
      <c r="REB133" s="21"/>
      <c r="REC133" s="185"/>
      <c r="RED133" s="21"/>
      <c r="REE133" s="136"/>
      <c r="REF133" s="19"/>
      <c r="REG133" s="20"/>
      <c r="REH133" s="21"/>
      <c r="REI133" s="185"/>
      <c r="REJ133" s="21"/>
      <c r="REK133" s="19"/>
      <c r="REL133" s="20"/>
      <c r="REM133" s="21"/>
      <c r="REN133" s="185"/>
      <c r="REO133" s="21"/>
      <c r="REP133" s="136"/>
      <c r="REQ133" s="19"/>
      <c r="RER133" s="20"/>
      <c r="RES133" s="21"/>
      <c r="RET133" s="185"/>
      <c r="REU133" s="21"/>
      <c r="REV133" s="19"/>
      <c r="REW133" s="20"/>
      <c r="REX133" s="21"/>
      <c r="REY133" s="185"/>
      <c r="REZ133" s="21"/>
      <c r="RFA133" s="136"/>
      <c r="RFB133" s="19"/>
      <c r="RFC133" s="20"/>
      <c r="RFD133" s="21"/>
      <c r="RFE133" s="185"/>
      <c r="RFF133" s="21"/>
      <c r="RFG133" s="19"/>
      <c r="RFH133" s="20"/>
      <c r="RFI133" s="21"/>
      <c r="RFJ133" s="185"/>
      <c r="RFK133" s="21"/>
      <c r="RFL133" s="136"/>
      <c r="RFM133" s="19"/>
      <c r="RFN133" s="20"/>
      <c r="RFO133" s="21"/>
      <c r="RFP133" s="185"/>
      <c r="RFQ133" s="21"/>
      <c r="RFR133" s="19"/>
      <c r="RFS133" s="20"/>
      <c r="RFT133" s="21"/>
      <c r="RFU133" s="185"/>
      <c r="RFV133" s="21"/>
      <c r="RFW133" s="136"/>
      <c r="RFX133" s="19"/>
      <c r="RFY133" s="20"/>
      <c r="RFZ133" s="21"/>
      <c r="RGA133" s="185"/>
      <c r="RGB133" s="21"/>
      <c r="RGC133" s="19"/>
      <c r="RGD133" s="20"/>
      <c r="RGE133" s="21"/>
      <c r="RGF133" s="185"/>
      <c r="RGG133" s="21"/>
      <c r="RGH133" s="136"/>
      <c r="RGI133" s="19"/>
      <c r="RGJ133" s="20"/>
      <c r="RGK133" s="21"/>
      <c r="RGL133" s="185"/>
      <c r="RGM133" s="21"/>
      <c r="RGN133" s="19"/>
      <c r="RGO133" s="20"/>
      <c r="RGP133" s="21"/>
      <c r="RGQ133" s="185"/>
      <c r="RGR133" s="21"/>
      <c r="RGS133" s="136"/>
      <c r="RGT133" s="19"/>
      <c r="RGU133" s="20"/>
      <c r="RGV133" s="21"/>
      <c r="RGW133" s="185"/>
      <c r="RGX133" s="21"/>
      <c r="RGY133" s="19"/>
      <c r="RGZ133" s="20"/>
      <c r="RHA133" s="21"/>
      <c r="RHB133" s="185"/>
      <c r="RHC133" s="21"/>
      <c r="RHD133" s="136"/>
      <c r="RHE133" s="19"/>
      <c r="RHF133" s="20"/>
      <c r="RHG133" s="21"/>
      <c r="RHH133" s="185"/>
      <c r="RHI133" s="21"/>
      <c r="RHJ133" s="19"/>
      <c r="RHK133" s="20"/>
      <c r="RHL133" s="21"/>
      <c r="RHM133" s="185"/>
      <c r="RHN133" s="21"/>
      <c r="RHO133" s="136"/>
      <c r="RHP133" s="19"/>
      <c r="RHQ133" s="20"/>
      <c r="RHR133" s="21"/>
      <c r="RHS133" s="185"/>
      <c r="RHT133" s="21"/>
      <c r="RHU133" s="19"/>
      <c r="RHV133" s="20"/>
      <c r="RHW133" s="21"/>
      <c r="RHX133" s="185"/>
      <c r="RHY133" s="21"/>
      <c r="RHZ133" s="136"/>
      <c r="RIA133" s="19"/>
      <c r="RIB133" s="20"/>
      <c r="RIC133" s="21"/>
      <c r="RID133" s="185"/>
      <c r="RIE133" s="21"/>
      <c r="RIF133" s="19"/>
      <c r="RIG133" s="20"/>
      <c r="RIH133" s="21"/>
      <c r="RII133" s="185"/>
      <c r="RIJ133" s="21"/>
      <c r="RIK133" s="136"/>
      <c r="RIL133" s="19"/>
      <c r="RIM133" s="20"/>
      <c r="RIN133" s="21"/>
      <c r="RIO133" s="185"/>
      <c r="RIP133" s="21"/>
      <c r="RIQ133" s="19"/>
      <c r="RIR133" s="20"/>
      <c r="RIS133" s="21"/>
      <c r="RIT133" s="185"/>
      <c r="RIU133" s="21"/>
      <c r="RIV133" s="136"/>
      <c r="RIW133" s="19"/>
      <c r="RIX133" s="20"/>
      <c r="RIY133" s="21"/>
      <c r="RIZ133" s="185"/>
      <c r="RJA133" s="21"/>
      <c r="RJB133" s="19"/>
      <c r="RJC133" s="20"/>
      <c r="RJD133" s="21"/>
      <c r="RJE133" s="185"/>
      <c r="RJF133" s="21"/>
      <c r="RJG133" s="136"/>
      <c r="RJH133" s="19"/>
      <c r="RJI133" s="20"/>
      <c r="RJJ133" s="21"/>
      <c r="RJK133" s="185"/>
      <c r="RJL133" s="21"/>
      <c r="RJM133" s="19"/>
      <c r="RJN133" s="20"/>
      <c r="RJO133" s="21"/>
      <c r="RJP133" s="185"/>
      <c r="RJQ133" s="21"/>
      <c r="RJR133" s="136"/>
      <c r="RJS133" s="19"/>
      <c r="RJT133" s="20"/>
      <c r="RJU133" s="21"/>
      <c r="RJV133" s="185"/>
      <c r="RJW133" s="21"/>
      <c r="RJX133" s="19"/>
      <c r="RJY133" s="20"/>
      <c r="RJZ133" s="21"/>
      <c r="RKA133" s="185"/>
      <c r="RKB133" s="21"/>
      <c r="RKC133" s="136"/>
      <c r="RKD133" s="19"/>
      <c r="RKE133" s="20"/>
      <c r="RKF133" s="21"/>
      <c r="RKG133" s="185"/>
      <c r="RKH133" s="21"/>
      <c r="RKI133" s="19"/>
      <c r="RKJ133" s="20"/>
      <c r="RKK133" s="21"/>
      <c r="RKL133" s="185"/>
      <c r="RKM133" s="21"/>
      <c r="RKN133" s="136"/>
      <c r="RKO133" s="19"/>
      <c r="RKP133" s="20"/>
      <c r="RKQ133" s="21"/>
      <c r="RKR133" s="185"/>
      <c r="RKS133" s="21"/>
      <c r="RKT133" s="19"/>
      <c r="RKU133" s="20"/>
      <c r="RKV133" s="21"/>
      <c r="RKW133" s="185"/>
      <c r="RKX133" s="21"/>
      <c r="RKY133" s="136"/>
      <c r="RKZ133" s="19"/>
      <c r="RLA133" s="20"/>
      <c r="RLB133" s="21"/>
      <c r="RLC133" s="185"/>
      <c r="RLD133" s="21"/>
      <c r="RLE133" s="19"/>
      <c r="RLF133" s="20"/>
      <c r="RLG133" s="21"/>
      <c r="RLH133" s="185"/>
      <c r="RLI133" s="21"/>
      <c r="RLJ133" s="136"/>
      <c r="RLK133" s="19"/>
      <c r="RLL133" s="20"/>
      <c r="RLM133" s="21"/>
      <c r="RLN133" s="185"/>
      <c r="RLO133" s="21"/>
      <c r="RLP133" s="19"/>
      <c r="RLQ133" s="20"/>
      <c r="RLR133" s="21"/>
      <c r="RLS133" s="185"/>
      <c r="RLT133" s="21"/>
      <c r="RLU133" s="136"/>
      <c r="RLV133" s="19"/>
      <c r="RLW133" s="20"/>
      <c r="RLX133" s="21"/>
      <c r="RLY133" s="185"/>
      <c r="RLZ133" s="21"/>
      <c r="RMA133" s="19"/>
      <c r="RMB133" s="20"/>
      <c r="RMC133" s="21"/>
      <c r="RMD133" s="185"/>
      <c r="RME133" s="21"/>
      <c r="RMF133" s="136"/>
      <c r="RMG133" s="19"/>
      <c r="RMH133" s="20"/>
      <c r="RMI133" s="21"/>
      <c r="RMJ133" s="185"/>
      <c r="RMK133" s="21"/>
      <c r="RML133" s="19"/>
      <c r="RMM133" s="20"/>
      <c r="RMN133" s="21"/>
      <c r="RMO133" s="185"/>
      <c r="RMP133" s="21"/>
      <c r="RMQ133" s="136"/>
      <c r="RMR133" s="19"/>
      <c r="RMS133" s="20"/>
      <c r="RMT133" s="21"/>
      <c r="RMU133" s="185"/>
      <c r="RMV133" s="21"/>
      <c r="RMW133" s="19"/>
      <c r="RMX133" s="20"/>
      <c r="RMY133" s="21"/>
      <c r="RMZ133" s="185"/>
      <c r="RNA133" s="21"/>
      <c r="RNB133" s="136"/>
      <c r="RNC133" s="19"/>
      <c r="RND133" s="20"/>
      <c r="RNE133" s="21"/>
      <c r="RNF133" s="185"/>
      <c r="RNG133" s="21"/>
      <c r="RNH133" s="19"/>
      <c r="RNI133" s="20"/>
      <c r="RNJ133" s="21"/>
      <c r="RNK133" s="185"/>
      <c r="RNL133" s="21"/>
      <c r="RNM133" s="136"/>
      <c r="RNN133" s="19"/>
      <c r="RNO133" s="20"/>
      <c r="RNP133" s="21"/>
      <c r="RNQ133" s="185"/>
      <c r="RNR133" s="21"/>
      <c r="RNS133" s="19"/>
      <c r="RNT133" s="20"/>
      <c r="RNU133" s="21"/>
      <c r="RNV133" s="185"/>
      <c r="RNW133" s="21"/>
      <c r="RNX133" s="136"/>
      <c r="RNY133" s="19"/>
      <c r="RNZ133" s="20"/>
      <c r="ROA133" s="21"/>
      <c r="ROB133" s="185"/>
      <c r="ROC133" s="21"/>
      <c r="ROD133" s="19"/>
      <c r="ROE133" s="20"/>
      <c r="ROF133" s="21"/>
      <c r="ROG133" s="185"/>
      <c r="ROH133" s="21"/>
      <c r="ROI133" s="136"/>
      <c r="ROJ133" s="19"/>
      <c r="ROK133" s="20"/>
      <c r="ROL133" s="21"/>
      <c r="ROM133" s="185"/>
      <c r="RON133" s="21"/>
      <c r="ROO133" s="19"/>
      <c r="ROP133" s="20"/>
      <c r="ROQ133" s="21"/>
      <c r="ROR133" s="185"/>
      <c r="ROS133" s="21"/>
      <c r="ROT133" s="136"/>
      <c r="ROU133" s="19"/>
      <c r="ROV133" s="20"/>
      <c r="ROW133" s="21"/>
      <c r="ROX133" s="185"/>
      <c r="ROY133" s="21"/>
      <c r="ROZ133" s="19"/>
      <c r="RPA133" s="20"/>
      <c r="RPB133" s="21"/>
      <c r="RPC133" s="185"/>
      <c r="RPD133" s="21"/>
      <c r="RPE133" s="136"/>
      <c r="RPF133" s="19"/>
      <c r="RPG133" s="20"/>
      <c r="RPH133" s="21"/>
      <c r="RPI133" s="185"/>
      <c r="RPJ133" s="21"/>
      <c r="RPK133" s="19"/>
      <c r="RPL133" s="20"/>
      <c r="RPM133" s="21"/>
      <c r="RPN133" s="185"/>
      <c r="RPO133" s="21"/>
      <c r="RPP133" s="136"/>
      <c r="RPQ133" s="19"/>
      <c r="RPR133" s="20"/>
      <c r="RPS133" s="21"/>
      <c r="RPT133" s="185"/>
      <c r="RPU133" s="21"/>
      <c r="RPV133" s="19"/>
      <c r="RPW133" s="20"/>
      <c r="RPX133" s="21"/>
      <c r="RPY133" s="185"/>
      <c r="RPZ133" s="21"/>
      <c r="RQA133" s="136"/>
      <c r="RQB133" s="19"/>
      <c r="RQC133" s="20"/>
      <c r="RQD133" s="21"/>
      <c r="RQE133" s="185"/>
      <c r="RQF133" s="21"/>
      <c r="RQG133" s="19"/>
      <c r="RQH133" s="20"/>
      <c r="RQI133" s="21"/>
      <c r="RQJ133" s="185"/>
      <c r="RQK133" s="21"/>
      <c r="RQL133" s="136"/>
      <c r="RQM133" s="19"/>
      <c r="RQN133" s="20"/>
      <c r="RQO133" s="21"/>
      <c r="RQP133" s="185"/>
      <c r="RQQ133" s="21"/>
      <c r="RQR133" s="19"/>
      <c r="RQS133" s="20"/>
      <c r="RQT133" s="21"/>
      <c r="RQU133" s="185"/>
      <c r="RQV133" s="21"/>
      <c r="RQW133" s="136"/>
      <c r="RQX133" s="19"/>
      <c r="RQY133" s="20"/>
      <c r="RQZ133" s="21"/>
      <c r="RRA133" s="185"/>
      <c r="RRB133" s="21"/>
      <c r="RRC133" s="19"/>
      <c r="RRD133" s="20"/>
      <c r="RRE133" s="21"/>
      <c r="RRF133" s="185"/>
      <c r="RRG133" s="21"/>
      <c r="RRH133" s="136"/>
      <c r="RRI133" s="19"/>
      <c r="RRJ133" s="20"/>
      <c r="RRK133" s="21"/>
      <c r="RRL133" s="185"/>
      <c r="RRM133" s="21"/>
      <c r="RRN133" s="19"/>
      <c r="RRO133" s="20"/>
      <c r="RRP133" s="21"/>
      <c r="RRQ133" s="185"/>
      <c r="RRR133" s="21"/>
      <c r="RRS133" s="136"/>
      <c r="RRT133" s="19"/>
      <c r="RRU133" s="20"/>
      <c r="RRV133" s="21"/>
      <c r="RRW133" s="185"/>
      <c r="RRX133" s="21"/>
      <c r="RRY133" s="19"/>
      <c r="RRZ133" s="20"/>
      <c r="RSA133" s="21"/>
      <c r="RSB133" s="185"/>
      <c r="RSC133" s="21"/>
      <c r="RSD133" s="136"/>
      <c r="RSE133" s="19"/>
      <c r="RSF133" s="20"/>
      <c r="RSG133" s="21"/>
      <c r="RSH133" s="185"/>
      <c r="RSI133" s="21"/>
      <c r="RSJ133" s="19"/>
      <c r="RSK133" s="20"/>
      <c r="RSL133" s="21"/>
      <c r="RSM133" s="185"/>
      <c r="RSN133" s="21"/>
      <c r="RSO133" s="136"/>
      <c r="RSP133" s="19"/>
      <c r="RSQ133" s="20"/>
      <c r="RSR133" s="21"/>
      <c r="RSS133" s="185"/>
      <c r="RST133" s="21"/>
      <c r="RSU133" s="19"/>
      <c r="RSV133" s="20"/>
      <c r="RSW133" s="21"/>
      <c r="RSX133" s="185"/>
      <c r="RSY133" s="21"/>
      <c r="RSZ133" s="136"/>
      <c r="RTA133" s="19"/>
      <c r="RTB133" s="20"/>
      <c r="RTC133" s="21"/>
      <c r="RTD133" s="185"/>
      <c r="RTE133" s="21"/>
      <c r="RTF133" s="19"/>
      <c r="RTG133" s="20"/>
      <c r="RTH133" s="21"/>
      <c r="RTI133" s="185"/>
      <c r="RTJ133" s="21"/>
      <c r="RTK133" s="136"/>
      <c r="RTL133" s="19"/>
      <c r="RTM133" s="20"/>
      <c r="RTN133" s="21"/>
      <c r="RTO133" s="185"/>
      <c r="RTP133" s="21"/>
      <c r="RTQ133" s="19"/>
      <c r="RTR133" s="20"/>
      <c r="RTS133" s="21"/>
      <c r="RTT133" s="185"/>
      <c r="RTU133" s="21"/>
      <c r="RTV133" s="136"/>
      <c r="RTW133" s="19"/>
      <c r="RTX133" s="20"/>
      <c r="RTY133" s="21"/>
      <c r="RTZ133" s="185"/>
      <c r="RUA133" s="21"/>
      <c r="RUB133" s="19"/>
      <c r="RUC133" s="20"/>
      <c r="RUD133" s="21"/>
      <c r="RUE133" s="185"/>
      <c r="RUF133" s="21"/>
      <c r="RUG133" s="136"/>
      <c r="RUH133" s="19"/>
      <c r="RUI133" s="20"/>
      <c r="RUJ133" s="21"/>
      <c r="RUK133" s="185"/>
      <c r="RUL133" s="21"/>
      <c r="RUM133" s="19"/>
      <c r="RUN133" s="20"/>
      <c r="RUO133" s="21"/>
      <c r="RUP133" s="185"/>
      <c r="RUQ133" s="21"/>
      <c r="RUR133" s="136"/>
      <c r="RUS133" s="19"/>
      <c r="RUT133" s="20"/>
      <c r="RUU133" s="21"/>
      <c r="RUV133" s="185"/>
      <c r="RUW133" s="21"/>
      <c r="RUX133" s="19"/>
      <c r="RUY133" s="20"/>
      <c r="RUZ133" s="21"/>
      <c r="RVA133" s="185"/>
      <c r="RVB133" s="21"/>
      <c r="RVC133" s="136"/>
      <c r="RVD133" s="19"/>
      <c r="RVE133" s="20"/>
      <c r="RVF133" s="21"/>
      <c r="RVG133" s="185"/>
      <c r="RVH133" s="21"/>
      <c r="RVI133" s="19"/>
      <c r="RVJ133" s="20"/>
      <c r="RVK133" s="21"/>
      <c r="RVL133" s="185"/>
      <c r="RVM133" s="21"/>
      <c r="RVN133" s="136"/>
      <c r="RVO133" s="19"/>
      <c r="RVP133" s="20"/>
      <c r="RVQ133" s="21"/>
      <c r="RVR133" s="185"/>
      <c r="RVS133" s="21"/>
      <c r="RVT133" s="19"/>
      <c r="RVU133" s="20"/>
      <c r="RVV133" s="21"/>
      <c r="RVW133" s="185"/>
      <c r="RVX133" s="21"/>
      <c r="RVY133" s="136"/>
      <c r="RVZ133" s="19"/>
      <c r="RWA133" s="20"/>
      <c r="RWB133" s="21"/>
      <c r="RWC133" s="185"/>
      <c r="RWD133" s="21"/>
      <c r="RWE133" s="19"/>
      <c r="RWF133" s="20"/>
      <c r="RWG133" s="21"/>
      <c r="RWH133" s="185"/>
      <c r="RWI133" s="21"/>
      <c r="RWJ133" s="136"/>
      <c r="RWK133" s="19"/>
      <c r="RWL133" s="20"/>
      <c r="RWM133" s="21"/>
      <c r="RWN133" s="185"/>
      <c r="RWO133" s="21"/>
      <c r="RWP133" s="19"/>
      <c r="RWQ133" s="20"/>
      <c r="RWR133" s="21"/>
      <c r="RWS133" s="185"/>
      <c r="RWT133" s="21"/>
      <c r="RWU133" s="136"/>
      <c r="RWV133" s="19"/>
      <c r="RWW133" s="20"/>
      <c r="RWX133" s="21"/>
      <c r="RWY133" s="185"/>
      <c r="RWZ133" s="21"/>
      <c r="RXA133" s="19"/>
      <c r="RXB133" s="20"/>
      <c r="RXC133" s="21"/>
      <c r="RXD133" s="185"/>
      <c r="RXE133" s="21"/>
      <c r="RXF133" s="136"/>
      <c r="RXG133" s="19"/>
      <c r="RXH133" s="20"/>
      <c r="RXI133" s="21"/>
      <c r="RXJ133" s="185"/>
      <c r="RXK133" s="21"/>
      <c r="RXL133" s="19"/>
      <c r="RXM133" s="20"/>
      <c r="RXN133" s="21"/>
      <c r="RXO133" s="185"/>
      <c r="RXP133" s="21"/>
      <c r="RXQ133" s="136"/>
      <c r="RXR133" s="19"/>
      <c r="RXS133" s="20"/>
      <c r="RXT133" s="21"/>
      <c r="RXU133" s="185"/>
      <c r="RXV133" s="21"/>
      <c r="RXW133" s="19"/>
      <c r="RXX133" s="20"/>
      <c r="RXY133" s="21"/>
      <c r="RXZ133" s="185"/>
      <c r="RYA133" s="21"/>
      <c r="RYB133" s="136"/>
      <c r="RYC133" s="19"/>
      <c r="RYD133" s="20"/>
      <c r="RYE133" s="21"/>
      <c r="RYF133" s="185"/>
      <c r="RYG133" s="21"/>
      <c r="RYH133" s="19"/>
      <c r="RYI133" s="20"/>
      <c r="RYJ133" s="21"/>
      <c r="RYK133" s="185"/>
      <c r="RYL133" s="21"/>
      <c r="RYM133" s="136"/>
      <c r="RYN133" s="19"/>
      <c r="RYO133" s="20"/>
      <c r="RYP133" s="21"/>
      <c r="RYQ133" s="185"/>
      <c r="RYR133" s="21"/>
      <c r="RYS133" s="19"/>
      <c r="RYT133" s="20"/>
      <c r="RYU133" s="21"/>
      <c r="RYV133" s="185"/>
      <c r="RYW133" s="21"/>
      <c r="RYX133" s="136"/>
      <c r="RYY133" s="19"/>
      <c r="RYZ133" s="20"/>
      <c r="RZA133" s="21"/>
      <c r="RZB133" s="185"/>
      <c r="RZC133" s="21"/>
      <c r="RZD133" s="19"/>
      <c r="RZE133" s="20"/>
      <c r="RZF133" s="21"/>
      <c r="RZG133" s="185"/>
      <c r="RZH133" s="21"/>
      <c r="RZI133" s="136"/>
      <c r="RZJ133" s="19"/>
      <c r="RZK133" s="20"/>
      <c r="RZL133" s="21"/>
      <c r="RZM133" s="185"/>
      <c r="RZN133" s="21"/>
      <c r="RZO133" s="19"/>
      <c r="RZP133" s="20"/>
      <c r="RZQ133" s="21"/>
      <c r="RZR133" s="185"/>
      <c r="RZS133" s="21"/>
      <c r="RZT133" s="136"/>
      <c r="RZU133" s="19"/>
      <c r="RZV133" s="20"/>
      <c r="RZW133" s="21"/>
      <c r="RZX133" s="185"/>
      <c r="RZY133" s="21"/>
      <c r="RZZ133" s="19"/>
      <c r="SAA133" s="20"/>
      <c r="SAB133" s="21"/>
      <c r="SAC133" s="185"/>
      <c r="SAD133" s="21"/>
      <c r="SAE133" s="136"/>
      <c r="SAF133" s="19"/>
      <c r="SAG133" s="20"/>
      <c r="SAH133" s="21"/>
      <c r="SAI133" s="185"/>
      <c r="SAJ133" s="21"/>
      <c r="SAK133" s="19"/>
      <c r="SAL133" s="20"/>
      <c r="SAM133" s="21"/>
      <c r="SAN133" s="185"/>
      <c r="SAO133" s="21"/>
      <c r="SAP133" s="136"/>
      <c r="SAQ133" s="19"/>
      <c r="SAR133" s="20"/>
      <c r="SAS133" s="21"/>
      <c r="SAT133" s="185"/>
      <c r="SAU133" s="21"/>
      <c r="SAV133" s="19"/>
      <c r="SAW133" s="20"/>
      <c r="SAX133" s="21"/>
      <c r="SAY133" s="185"/>
      <c r="SAZ133" s="21"/>
      <c r="SBA133" s="136"/>
      <c r="SBB133" s="19"/>
      <c r="SBC133" s="20"/>
      <c r="SBD133" s="21"/>
      <c r="SBE133" s="185"/>
      <c r="SBF133" s="21"/>
      <c r="SBG133" s="19"/>
      <c r="SBH133" s="20"/>
      <c r="SBI133" s="21"/>
      <c r="SBJ133" s="185"/>
      <c r="SBK133" s="21"/>
      <c r="SBL133" s="136"/>
      <c r="SBM133" s="19"/>
      <c r="SBN133" s="20"/>
      <c r="SBO133" s="21"/>
      <c r="SBP133" s="185"/>
      <c r="SBQ133" s="21"/>
      <c r="SBR133" s="19"/>
      <c r="SBS133" s="20"/>
      <c r="SBT133" s="21"/>
      <c r="SBU133" s="185"/>
      <c r="SBV133" s="21"/>
      <c r="SBW133" s="136"/>
      <c r="SBX133" s="19"/>
      <c r="SBY133" s="20"/>
      <c r="SBZ133" s="21"/>
      <c r="SCA133" s="185"/>
      <c r="SCB133" s="21"/>
      <c r="SCC133" s="19"/>
      <c r="SCD133" s="20"/>
      <c r="SCE133" s="21"/>
      <c r="SCF133" s="185"/>
      <c r="SCG133" s="21"/>
      <c r="SCH133" s="136"/>
      <c r="SCI133" s="19"/>
      <c r="SCJ133" s="20"/>
      <c r="SCK133" s="21"/>
      <c r="SCL133" s="185"/>
      <c r="SCM133" s="21"/>
      <c r="SCN133" s="19"/>
      <c r="SCO133" s="20"/>
      <c r="SCP133" s="21"/>
      <c r="SCQ133" s="185"/>
      <c r="SCR133" s="21"/>
      <c r="SCS133" s="136"/>
      <c r="SCT133" s="19"/>
      <c r="SCU133" s="20"/>
      <c r="SCV133" s="21"/>
      <c r="SCW133" s="185"/>
      <c r="SCX133" s="21"/>
      <c r="SCY133" s="19"/>
      <c r="SCZ133" s="20"/>
      <c r="SDA133" s="21"/>
      <c r="SDB133" s="185"/>
      <c r="SDC133" s="21"/>
      <c r="SDD133" s="136"/>
      <c r="SDE133" s="19"/>
      <c r="SDF133" s="20"/>
      <c r="SDG133" s="21"/>
      <c r="SDH133" s="185"/>
      <c r="SDI133" s="21"/>
      <c r="SDJ133" s="19"/>
      <c r="SDK133" s="20"/>
      <c r="SDL133" s="21"/>
      <c r="SDM133" s="185"/>
      <c r="SDN133" s="21"/>
      <c r="SDO133" s="136"/>
      <c r="SDP133" s="19"/>
      <c r="SDQ133" s="20"/>
      <c r="SDR133" s="21"/>
      <c r="SDS133" s="185"/>
      <c r="SDT133" s="21"/>
      <c r="SDU133" s="19"/>
      <c r="SDV133" s="20"/>
      <c r="SDW133" s="21"/>
      <c r="SDX133" s="185"/>
      <c r="SDY133" s="21"/>
      <c r="SDZ133" s="136"/>
      <c r="SEA133" s="19"/>
      <c r="SEB133" s="20"/>
      <c r="SEC133" s="21"/>
      <c r="SED133" s="185"/>
      <c r="SEE133" s="21"/>
      <c r="SEF133" s="19"/>
      <c r="SEG133" s="20"/>
      <c r="SEH133" s="21"/>
      <c r="SEI133" s="185"/>
      <c r="SEJ133" s="21"/>
      <c r="SEK133" s="136"/>
      <c r="SEL133" s="19"/>
      <c r="SEM133" s="20"/>
      <c r="SEN133" s="21"/>
      <c r="SEO133" s="185"/>
      <c r="SEP133" s="21"/>
      <c r="SEQ133" s="19"/>
      <c r="SER133" s="20"/>
      <c r="SES133" s="21"/>
      <c r="SET133" s="185"/>
      <c r="SEU133" s="21"/>
      <c r="SEV133" s="136"/>
      <c r="SEW133" s="19"/>
      <c r="SEX133" s="20"/>
      <c r="SEY133" s="21"/>
      <c r="SEZ133" s="185"/>
      <c r="SFA133" s="21"/>
      <c r="SFB133" s="19"/>
      <c r="SFC133" s="20"/>
      <c r="SFD133" s="21"/>
      <c r="SFE133" s="185"/>
      <c r="SFF133" s="21"/>
      <c r="SFG133" s="136"/>
      <c r="SFH133" s="19"/>
      <c r="SFI133" s="20"/>
      <c r="SFJ133" s="21"/>
      <c r="SFK133" s="185"/>
      <c r="SFL133" s="21"/>
      <c r="SFM133" s="19"/>
      <c r="SFN133" s="20"/>
      <c r="SFO133" s="21"/>
      <c r="SFP133" s="185"/>
      <c r="SFQ133" s="21"/>
      <c r="SFR133" s="136"/>
      <c r="SFS133" s="19"/>
      <c r="SFT133" s="20"/>
      <c r="SFU133" s="21"/>
      <c r="SFV133" s="185"/>
      <c r="SFW133" s="21"/>
      <c r="SFX133" s="19"/>
      <c r="SFY133" s="20"/>
      <c r="SFZ133" s="21"/>
      <c r="SGA133" s="185"/>
      <c r="SGB133" s="21"/>
      <c r="SGC133" s="136"/>
      <c r="SGD133" s="19"/>
      <c r="SGE133" s="20"/>
      <c r="SGF133" s="21"/>
      <c r="SGG133" s="185"/>
      <c r="SGH133" s="21"/>
      <c r="SGI133" s="19"/>
      <c r="SGJ133" s="20"/>
      <c r="SGK133" s="21"/>
      <c r="SGL133" s="185"/>
      <c r="SGM133" s="21"/>
      <c r="SGN133" s="136"/>
      <c r="SGO133" s="19"/>
      <c r="SGP133" s="20"/>
      <c r="SGQ133" s="21"/>
      <c r="SGR133" s="185"/>
      <c r="SGS133" s="21"/>
      <c r="SGT133" s="19"/>
      <c r="SGU133" s="20"/>
      <c r="SGV133" s="21"/>
      <c r="SGW133" s="185"/>
      <c r="SGX133" s="21"/>
      <c r="SGY133" s="136"/>
      <c r="SGZ133" s="19"/>
      <c r="SHA133" s="20"/>
      <c r="SHB133" s="21"/>
      <c r="SHC133" s="185"/>
      <c r="SHD133" s="21"/>
      <c r="SHE133" s="19"/>
      <c r="SHF133" s="20"/>
      <c r="SHG133" s="21"/>
      <c r="SHH133" s="185"/>
      <c r="SHI133" s="21"/>
      <c r="SHJ133" s="136"/>
      <c r="SHK133" s="19"/>
      <c r="SHL133" s="20"/>
      <c r="SHM133" s="21"/>
      <c r="SHN133" s="185"/>
      <c r="SHO133" s="21"/>
      <c r="SHP133" s="19"/>
      <c r="SHQ133" s="20"/>
      <c r="SHR133" s="21"/>
      <c r="SHS133" s="185"/>
      <c r="SHT133" s="21"/>
      <c r="SHU133" s="136"/>
      <c r="SHV133" s="19"/>
      <c r="SHW133" s="20"/>
      <c r="SHX133" s="21"/>
      <c r="SHY133" s="185"/>
      <c r="SHZ133" s="21"/>
      <c r="SIA133" s="19"/>
      <c r="SIB133" s="20"/>
      <c r="SIC133" s="21"/>
      <c r="SID133" s="185"/>
      <c r="SIE133" s="21"/>
      <c r="SIF133" s="136"/>
      <c r="SIG133" s="19"/>
      <c r="SIH133" s="20"/>
      <c r="SII133" s="21"/>
      <c r="SIJ133" s="185"/>
      <c r="SIK133" s="21"/>
      <c r="SIL133" s="19"/>
      <c r="SIM133" s="20"/>
      <c r="SIN133" s="21"/>
      <c r="SIO133" s="185"/>
      <c r="SIP133" s="21"/>
      <c r="SIQ133" s="136"/>
      <c r="SIR133" s="19"/>
      <c r="SIS133" s="20"/>
      <c r="SIT133" s="21"/>
      <c r="SIU133" s="185"/>
      <c r="SIV133" s="21"/>
      <c r="SIW133" s="19"/>
      <c r="SIX133" s="20"/>
      <c r="SIY133" s="21"/>
      <c r="SIZ133" s="185"/>
      <c r="SJA133" s="21"/>
      <c r="SJB133" s="136"/>
      <c r="SJC133" s="19"/>
      <c r="SJD133" s="20"/>
      <c r="SJE133" s="21"/>
      <c r="SJF133" s="185"/>
      <c r="SJG133" s="21"/>
      <c r="SJH133" s="19"/>
      <c r="SJI133" s="20"/>
      <c r="SJJ133" s="21"/>
      <c r="SJK133" s="185"/>
      <c r="SJL133" s="21"/>
      <c r="SJM133" s="136"/>
      <c r="SJN133" s="19"/>
      <c r="SJO133" s="20"/>
      <c r="SJP133" s="21"/>
      <c r="SJQ133" s="185"/>
      <c r="SJR133" s="21"/>
      <c r="SJS133" s="19"/>
      <c r="SJT133" s="20"/>
      <c r="SJU133" s="21"/>
      <c r="SJV133" s="185"/>
      <c r="SJW133" s="21"/>
      <c r="SJX133" s="136"/>
      <c r="SJY133" s="19"/>
      <c r="SJZ133" s="20"/>
      <c r="SKA133" s="21"/>
      <c r="SKB133" s="185"/>
      <c r="SKC133" s="21"/>
      <c r="SKD133" s="19"/>
      <c r="SKE133" s="20"/>
      <c r="SKF133" s="21"/>
      <c r="SKG133" s="185"/>
      <c r="SKH133" s="21"/>
      <c r="SKI133" s="136"/>
      <c r="SKJ133" s="19"/>
      <c r="SKK133" s="20"/>
      <c r="SKL133" s="21"/>
      <c r="SKM133" s="185"/>
      <c r="SKN133" s="21"/>
      <c r="SKO133" s="19"/>
      <c r="SKP133" s="20"/>
      <c r="SKQ133" s="21"/>
      <c r="SKR133" s="185"/>
      <c r="SKS133" s="21"/>
      <c r="SKT133" s="136"/>
      <c r="SKU133" s="19"/>
      <c r="SKV133" s="20"/>
      <c r="SKW133" s="21"/>
      <c r="SKX133" s="185"/>
      <c r="SKY133" s="21"/>
      <c r="SKZ133" s="19"/>
      <c r="SLA133" s="20"/>
      <c r="SLB133" s="21"/>
      <c r="SLC133" s="185"/>
      <c r="SLD133" s="21"/>
      <c r="SLE133" s="136"/>
      <c r="SLF133" s="19"/>
      <c r="SLG133" s="20"/>
      <c r="SLH133" s="21"/>
      <c r="SLI133" s="185"/>
      <c r="SLJ133" s="21"/>
      <c r="SLK133" s="19"/>
      <c r="SLL133" s="20"/>
      <c r="SLM133" s="21"/>
      <c r="SLN133" s="185"/>
      <c r="SLO133" s="21"/>
      <c r="SLP133" s="136"/>
      <c r="SLQ133" s="19"/>
      <c r="SLR133" s="20"/>
      <c r="SLS133" s="21"/>
      <c r="SLT133" s="185"/>
      <c r="SLU133" s="21"/>
      <c r="SLV133" s="19"/>
      <c r="SLW133" s="20"/>
      <c r="SLX133" s="21"/>
      <c r="SLY133" s="185"/>
      <c r="SLZ133" s="21"/>
      <c r="SMA133" s="136"/>
      <c r="SMB133" s="19"/>
      <c r="SMC133" s="20"/>
      <c r="SMD133" s="21"/>
      <c r="SME133" s="185"/>
      <c r="SMF133" s="21"/>
      <c r="SMG133" s="19"/>
      <c r="SMH133" s="20"/>
      <c r="SMI133" s="21"/>
      <c r="SMJ133" s="185"/>
      <c r="SMK133" s="21"/>
      <c r="SML133" s="136"/>
      <c r="SMM133" s="19"/>
      <c r="SMN133" s="20"/>
      <c r="SMO133" s="21"/>
      <c r="SMP133" s="185"/>
      <c r="SMQ133" s="21"/>
      <c r="SMR133" s="19"/>
      <c r="SMS133" s="20"/>
      <c r="SMT133" s="21"/>
      <c r="SMU133" s="185"/>
      <c r="SMV133" s="21"/>
      <c r="SMW133" s="136"/>
      <c r="SMX133" s="19"/>
      <c r="SMY133" s="20"/>
      <c r="SMZ133" s="21"/>
      <c r="SNA133" s="185"/>
      <c r="SNB133" s="21"/>
      <c r="SNC133" s="19"/>
      <c r="SND133" s="20"/>
      <c r="SNE133" s="21"/>
      <c r="SNF133" s="185"/>
      <c r="SNG133" s="21"/>
      <c r="SNH133" s="136"/>
      <c r="SNI133" s="19"/>
      <c r="SNJ133" s="20"/>
      <c r="SNK133" s="21"/>
      <c r="SNL133" s="185"/>
      <c r="SNM133" s="21"/>
      <c r="SNN133" s="19"/>
      <c r="SNO133" s="20"/>
      <c r="SNP133" s="21"/>
      <c r="SNQ133" s="185"/>
      <c r="SNR133" s="21"/>
      <c r="SNS133" s="136"/>
      <c r="SNT133" s="19"/>
      <c r="SNU133" s="20"/>
      <c r="SNV133" s="21"/>
      <c r="SNW133" s="185"/>
      <c r="SNX133" s="21"/>
      <c r="SNY133" s="19"/>
      <c r="SNZ133" s="20"/>
      <c r="SOA133" s="21"/>
      <c r="SOB133" s="185"/>
      <c r="SOC133" s="21"/>
      <c r="SOD133" s="136"/>
      <c r="SOE133" s="19"/>
      <c r="SOF133" s="20"/>
      <c r="SOG133" s="21"/>
      <c r="SOH133" s="185"/>
      <c r="SOI133" s="21"/>
      <c r="SOJ133" s="19"/>
      <c r="SOK133" s="20"/>
      <c r="SOL133" s="21"/>
      <c r="SOM133" s="185"/>
      <c r="SON133" s="21"/>
      <c r="SOO133" s="136"/>
      <c r="SOP133" s="19"/>
      <c r="SOQ133" s="20"/>
      <c r="SOR133" s="21"/>
      <c r="SOS133" s="185"/>
      <c r="SOT133" s="21"/>
      <c r="SOU133" s="19"/>
      <c r="SOV133" s="20"/>
      <c r="SOW133" s="21"/>
      <c r="SOX133" s="185"/>
      <c r="SOY133" s="21"/>
      <c r="SOZ133" s="136"/>
      <c r="SPA133" s="19"/>
      <c r="SPB133" s="20"/>
      <c r="SPC133" s="21"/>
      <c r="SPD133" s="185"/>
      <c r="SPE133" s="21"/>
      <c r="SPF133" s="19"/>
      <c r="SPG133" s="20"/>
      <c r="SPH133" s="21"/>
      <c r="SPI133" s="185"/>
      <c r="SPJ133" s="21"/>
      <c r="SPK133" s="136"/>
      <c r="SPL133" s="19"/>
      <c r="SPM133" s="20"/>
      <c r="SPN133" s="21"/>
      <c r="SPO133" s="185"/>
      <c r="SPP133" s="21"/>
      <c r="SPQ133" s="19"/>
      <c r="SPR133" s="20"/>
      <c r="SPS133" s="21"/>
      <c r="SPT133" s="185"/>
      <c r="SPU133" s="21"/>
      <c r="SPV133" s="136"/>
      <c r="SPW133" s="19"/>
      <c r="SPX133" s="20"/>
      <c r="SPY133" s="21"/>
      <c r="SPZ133" s="185"/>
      <c r="SQA133" s="21"/>
      <c r="SQB133" s="19"/>
      <c r="SQC133" s="20"/>
      <c r="SQD133" s="21"/>
      <c r="SQE133" s="185"/>
      <c r="SQF133" s="21"/>
      <c r="SQG133" s="136"/>
      <c r="SQH133" s="19"/>
      <c r="SQI133" s="20"/>
      <c r="SQJ133" s="21"/>
      <c r="SQK133" s="185"/>
      <c r="SQL133" s="21"/>
      <c r="SQM133" s="19"/>
      <c r="SQN133" s="20"/>
      <c r="SQO133" s="21"/>
      <c r="SQP133" s="185"/>
      <c r="SQQ133" s="21"/>
      <c r="SQR133" s="136"/>
      <c r="SQS133" s="19"/>
      <c r="SQT133" s="20"/>
      <c r="SQU133" s="21"/>
      <c r="SQV133" s="185"/>
      <c r="SQW133" s="21"/>
      <c r="SQX133" s="19"/>
      <c r="SQY133" s="20"/>
      <c r="SQZ133" s="21"/>
      <c r="SRA133" s="185"/>
      <c r="SRB133" s="21"/>
      <c r="SRC133" s="136"/>
      <c r="SRD133" s="19"/>
      <c r="SRE133" s="20"/>
      <c r="SRF133" s="21"/>
      <c r="SRG133" s="185"/>
      <c r="SRH133" s="21"/>
      <c r="SRI133" s="19"/>
      <c r="SRJ133" s="20"/>
      <c r="SRK133" s="21"/>
      <c r="SRL133" s="185"/>
      <c r="SRM133" s="21"/>
      <c r="SRN133" s="136"/>
      <c r="SRO133" s="19"/>
      <c r="SRP133" s="20"/>
      <c r="SRQ133" s="21"/>
      <c r="SRR133" s="185"/>
      <c r="SRS133" s="21"/>
      <c r="SRT133" s="19"/>
      <c r="SRU133" s="20"/>
      <c r="SRV133" s="21"/>
      <c r="SRW133" s="185"/>
      <c r="SRX133" s="21"/>
      <c r="SRY133" s="136"/>
      <c r="SRZ133" s="19"/>
      <c r="SSA133" s="20"/>
      <c r="SSB133" s="21"/>
      <c r="SSC133" s="185"/>
      <c r="SSD133" s="21"/>
      <c r="SSE133" s="19"/>
      <c r="SSF133" s="20"/>
      <c r="SSG133" s="21"/>
      <c r="SSH133" s="185"/>
      <c r="SSI133" s="21"/>
      <c r="SSJ133" s="136"/>
      <c r="SSK133" s="19"/>
      <c r="SSL133" s="20"/>
      <c r="SSM133" s="21"/>
      <c r="SSN133" s="185"/>
      <c r="SSO133" s="21"/>
      <c r="SSP133" s="19"/>
      <c r="SSQ133" s="20"/>
      <c r="SSR133" s="21"/>
      <c r="SSS133" s="185"/>
      <c r="SST133" s="21"/>
      <c r="SSU133" s="136"/>
      <c r="SSV133" s="19"/>
      <c r="SSW133" s="20"/>
      <c r="SSX133" s="21"/>
      <c r="SSY133" s="185"/>
      <c r="SSZ133" s="21"/>
      <c r="STA133" s="19"/>
      <c r="STB133" s="20"/>
      <c r="STC133" s="21"/>
      <c r="STD133" s="185"/>
      <c r="STE133" s="21"/>
      <c r="STF133" s="136"/>
      <c r="STG133" s="19"/>
      <c r="STH133" s="20"/>
      <c r="STI133" s="21"/>
      <c r="STJ133" s="185"/>
      <c r="STK133" s="21"/>
      <c r="STL133" s="19"/>
      <c r="STM133" s="20"/>
      <c r="STN133" s="21"/>
      <c r="STO133" s="185"/>
      <c r="STP133" s="21"/>
      <c r="STQ133" s="136"/>
      <c r="STR133" s="19"/>
      <c r="STS133" s="20"/>
      <c r="STT133" s="21"/>
      <c r="STU133" s="185"/>
      <c r="STV133" s="21"/>
      <c r="STW133" s="19"/>
      <c r="STX133" s="20"/>
      <c r="STY133" s="21"/>
      <c r="STZ133" s="185"/>
      <c r="SUA133" s="21"/>
      <c r="SUB133" s="136"/>
      <c r="SUC133" s="19"/>
      <c r="SUD133" s="20"/>
      <c r="SUE133" s="21"/>
      <c r="SUF133" s="185"/>
      <c r="SUG133" s="21"/>
      <c r="SUH133" s="19"/>
      <c r="SUI133" s="20"/>
      <c r="SUJ133" s="21"/>
      <c r="SUK133" s="185"/>
      <c r="SUL133" s="21"/>
      <c r="SUM133" s="136"/>
      <c r="SUN133" s="19"/>
      <c r="SUO133" s="20"/>
      <c r="SUP133" s="21"/>
      <c r="SUQ133" s="185"/>
      <c r="SUR133" s="21"/>
      <c r="SUS133" s="19"/>
      <c r="SUT133" s="20"/>
      <c r="SUU133" s="21"/>
      <c r="SUV133" s="185"/>
      <c r="SUW133" s="21"/>
      <c r="SUX133" s="136"/>
      <c r="SUY133" s="19"/>
      <c r="SUZ133" s="20"/>
      <c r="SVA133" s="21"/>
      <c r="SVB133" s="185"/>
      <c r="SVC133" s="21"/>
      <c r="SVD133" s="19"/>
      <c r="SVE133" s="20"/>
      <c r="SVF133" s="21"/>
      <c r="SVG133" s="185"/>
      <c r="SVH133" s="21"/>
      <c r="SVI133" s="136"/>
      <c r="SVJ133" s="19"/>
      <c r="SVK133" s="20"/>
      <c r="SVL133" s="21"/>
      <c r="SVM133" s="185"/>
      <c r="SVN133" s="21"/>
      <c r="SVO133" s="19"/>
      <c r="SVP133" s="20"/>
      <c r="SVQ133" s="21"/>
      <c r="SVR133" s="185"/>
      <c r="SVS133" s="21"/>
      <c r="SVT133" s="136"/>
      <c r="SVU133" s="19"/>
      <c r="SVV133" s="20"/>
      <c r="SVW133" s="21"/>
      <c r="SVX133" s="185"/>
      <c r="SVY133" s="21"/>
      <c r="SVZ133" s="19"/>
      <c r="SWA133" s="20"/>
      <c r="SWB133" s="21"/>
      <c r="SWC133" s="185"/>
      <c r="SWD133" s="21"/>
      <c r="SWE133" s="136"/>
      <c r="SWF133" s="19"/>
      <c r="SWG133" s="20"/>
      <c r="SWH133" s="21"/>
      <c r="SWI133" s="185"/>
      <c r="SWJ133" s="21"/>
      <c r="SWK133" s="19"/>
      <c r="SWL133" s="20"/>
      <c r="SWM133" s="21"/>
      <c r="SWN133" s="185"/>
      <c r="SWO133" s="21"/>
      <c r="SWP133" s="136"/>
      <c r="SWQ133" s="19"/>
      <c r="SWR133" s="20"/>
      <c r="SWS133" s="21"/>
      <c r="SWT133" s="185"/>
      <c r="SWU133" s="21"/>
      <c r="SWV133" s="19"/>
      <c r="SWW133" s="20"/>
      <c r="SWX133" s="21"/>
      <c r="SWY133" s="185"/>
      <c r="SWZ133" s="21"/>
      <c r="SXA133" s="136"/>
      <c r="SXB133" s="19"/>
      <c r="SXC133" s="20"/>
      <c r="SXD133" s="21"/>
      <c r="SXE133" s="185"/>
      <c r="SXF133" s="21"/>
      <c r="SXG133" s="19"/>
      <c r="SXH133" s="20"/>
      <c r="SXI133" s="21"/>
      <c r="SXJ133" s="185"/>
      <c r="SXK133" s="21"/>
      <c r="SXL133" s="136"/>
      <c r="SXM133" s="19"/>
      <c r="SXN133" s="20"/>
      <c r="SXO133" s="21"/>
      <c r="SXP133" s="185"/>
      <c r="SXQ133" s="21"/>
      <c r="SXR133" s="19"/>
      <c r="SXS133" s="20"/>
      <c r="SXT133" s="21"/>
      <c r="SXU133" s="185"/>
      <c r="SXV133" s="21"/>
      <c r="SXW133" s="136"/>
      <c r="SXX133" s="19"/>
      <c r="SXY133" s="20"/>
      <c r="SXZ133" s="21"/>
      <c r="SYA133" s="185"/>
      <c r="SYB133" s="21"/>
      <c r="SYC133" s="19"/>
      <c r="SYD133" s="20"/>
      <c r="SYE133" s="21"/>
      <c r="SYF133" s="185"/>
      <c r="SYG133" s="21"/>
      <c r="SYH133" s="136"/>
      <c r="SYI133" s="19"/>
      <c r="SYJ133" s="20"/>
      <c r="SYK133" s="21"/>
      <c r="SYL133" s="185"/>
      <c r="SYM133" s="21"/>
      <c r="SYN133" s="19"/>
      <c r="SYO133" s="20"/>
      <c r="SYP133" s="21"/>
      <c r="SYQ133" s="185"/>
      <c r="SYR133" s="21"/>
      <c r="SYS133" s="136"/>
      <c r="SYT133" s="19"/>
      <c r="SYU133" s="20"/>
      <c r="SYV133" s="21"/>
      <c r="SYW133" s="185"/>
      <c r="SYX133" s="21"/>
      <c r="SYY133" s="19"/>
      <c r="SYZ133" s="20"/>
      <c r="SZA133" s="21"/>
      <c r="SZB133" s="185"/>
      <c r="SZC133" s="21"/>
      <c r="SZD133" s="136"/>
      <c r="SZE133" s="19"/>
      <c r="SZF133" s="20"/>
      <c r="SZG133" s="21"/>
      <c r="SZH133" s="185"/>
      <c r="SZI133" s="21"/>
      <c r="SZJ133" s="19"/>
      <c r="SZK133" s="20"/>
      <c r="SZL133" s="21"/>
      <c r="SZM133" s="185"/>
      <c r="SZN133" s="21"/>
      <c r="SZO133" s="136"/>
      <c r="SZP133" s="19"/>
      <c r="SZQ133" s="20"/>
      <c r="SZR133" s="21"/>
      <c r="SZS133" s="185"/>
      <c r="SZT133" s="21"/>
      <c r="SZU133" s="19"/>
      <c r="SZV133" s="20"/>
      <c r="SZW133" s="21"/>
      <c r="SZX133" s="185"/>
      <c r="SZY133" s="21"/>
      <c r="SZZ133" s="136"/>
      <c r="TAA133" s="19"/>
      <c r="TAB133" s="20"/>
      <c r="TAC133" s="21"/>
      <c r="TAD133" s="185"/>
      <c r="TAE133" s="21"/>
      <c r="TAF133" s="19"/>
      <c r="TAG133" s="20"/>
      <c r="TAH133" s="21"/>
      <c r="TAI133" s="185"/>
      <c r="TAJ133" s="21"/>
      <c r="TAK133" s="136"/>
      <c r="TAL133" s="19"/>
      <c r="TAM133" s="20"/>
      <c r="TAN133" s="21"/>
      <c r="TAO133" s="185"/>
      <c r="TAP133" s="21"/>
      <c r="TAQ133" s="19"/>
      <c r="TAR133" s="20"/>
      <c r="TAS133" s="21"/>
      <c r="TAT133" s="185"/>
      <c r="TAU133" s="21"/>
      <c r="TAV133" s="136"/>
      <c r="TAW133" s="19"/>
      <c r="TAX133" s="20"/>
      <c r="TAY133" s="21"/>
      <c r="TAZ133" s="185"/>
      <c r="TBA133" s="21"/>
      <c r="TBB133" s="19"/>
      <c r="TBC133" s="20"/>
      <c r="TBD133" s="21"/>
      <c r="TBE133" s="185"/>
      <c r="TBF133" s="21"/>
      <c r="TBG133" s="136"/>
      <c r="TBH133" s="19"/>
      <c r="TBI133" s="20"/>
      <c r="TBJ133" s="21"/>
      <c r="TBK133" s="185"/>
      <c r="TBL133" s="21"/>
      <c r="TBM133" s="19"/>
      <c r="TBN133" s="20"/>
      <c r="TBO133" s="21"/>
      <c r="TBP133" s="185"/>
      <c r="TBQ133" s="21"/>
      <c r="TBR133" s="136"/>
      <c r="TBS133" s="19"/>
      <c r="TBT133" s="20"/>
      <c r="TBU133" s="21"/>
      <c r="TBV133" s="185"/>
      <c r="TBW133" s="21"/>
      <c r="TBX133" s="19"/>
      <c r="TBY133" s="20"/>
      <c r="TBZ133" s="21"/>
      <c r="TCA133" s="185"/>
      <c r="TCB133" s="21"/>
      <c r="TCC133" s="136"/>
      <c r="TCD133" s="19"/>
      <c r="TCE133" s="20"/>
      <c r="TCF133" s="21"/>
      <c r="TCG133" s="185"/>
      <c r="TCH133" s="21"/>
      <c r="TCI133" s="19"/>
      <c r="TCJ133" s="20"/>
      <c r="TCK133" s="21"/>
      <c r="TCL133" s="185"/>
      <c r="TCM133" s="21"/>
      <c r="TCN133" s="136"/>
      <c r="TCO133" s="19"/>
      <c r="TCP133" s="20"/>
      <c r="TCQ133" s="21"/>
      <c r="TCR133" s="185"/>
      <c r="TCS133" s="21"/>
      <c r="TCT133" s="19"/>
      <c r="TCU133" s="20"/>
      <c r="TCV133" s="21"/>
      <c r="TCW133" s="185"/>
      <c r="TCX133" s="21"/>
      <c r="TCY133" s="136"/>
      <c r="TCZ133" s="19"/>
      <c r="TDA133" s="20"/>
      <c r="TDB133" s="21"/>
      <c r="TDC133" s="185"/>
      <c r="TDD133" s="21"/>
      <c r="TDE133" s="19"/>
      <c r="TDF133" s="20"/>
      <c r="TDG133" s="21"/>
      <c r="TDH133" s="185"/>
      <c r="TDI133" s="21"/>
      <c r="TDJ133" s="136"/>
      <c r="TDK133" s="19"/>
      <c r="TDL133" s="20"/>
      <c r="TDM133" s="21"/>
      <c r="TDN133" s="185"/>
      <c r="TDO133" s="21"/>
      <c r="TDP133" s="19"/>
      <c r="TDQ133" s="20"/>
      <c r="TDR133" s="21"/>
      <c r="TDS133" s="185"/>
      <c r="TDT133" s="21"/>
      <c r="TDU133" s="136"/>
      <c r="TDV133" s="19"/>
      <c r="TDW133" s="20"/>
      <c r="TDX133" s="21"/>
      <c r="TDY133" s="185"/>
      <c r="TDZ133" s="21"/>
      <c r="TEA133" s="19"/>
      <c r="TEB133" s="20"/>
      <c r="TEC133" s="21"/>
      <c r="TED133" s="185"/>
      <c r="TEE133" s="21"/>
      <c r="TEF133" s="136"/>
      <c r="TEG133" s="19"/>
      <c r="TEH133" s="20"/>
      <c r="TEI133" s="21"/>
      <c r="TEJ133" s="185"/>
      <c r="TEK133" s="21"/>
      <c r="TEL133" s="19"/>
      <c r="TEM133" s="20"/>
      <c r="TEN133" s="21"/>
      <c r="TEO133" s="185"/>
      <c r="TEP133" s="21"/>
      <c r="TEQ133" s="136"/>
      <c r="TER133" s="19"/>
      <c r="TES133" s="20"/>
      <c r="TET133" s="21"/>
      <c r="TEU133" s="185"/>
      <c r="TEV133" s="21"/>
      <c r="TEW133" s="19"/>
      <c r="TEX133" s="20"/>
      <c r="TEY133" s="21"/>
      <c r="TEZ133" s="185"/>
      <c r="TFA133" s="21"/>
      <c r="TFB133" s="136"/>
      <c r="TFC133" s="19"/>
      <c r="TFD133" s="20"/>
      <c r="TFE133" s="21"/>
      <c r="TFF133" s="185"/>
      <c r="TFG133" s="21"/>
      <c r="TFH133" s="19"/>
      <c r="TFI133" s="20"/>
      <c r="TFJ133" s="21"/>
      <c r="TFK133" s="185"/>
      <c r="TFL133" s="21"/>
      <c r="TFM133" s="136"/>
      <c r="TFN133" s="19"/>
      <c r="TFO133" s="20"/>
      <c r="TFP133" s="21"/>
      <c r="TFQ133" s="185"/>
      <c r="TFR133" s="21"/>
      <c r="TFS133" s="19"/>
      <c r="TFT133" s="20"/>
      <c r="TFU133" s="21"/>
      <c r="TFV133" s="185"/>
      <c r="TFW133" s="21"/>
      <c r="TFX133" s="136"/>
      <c r="TFY133" s="19"/>
      <c r="TFZ133" s="20"/>
      <c r="TGA133" s="21"/>
      <c r="TGB133" s="185"/>
      <c r="TGC133" s="21"/>
      <c r="TGD133" s="19"/>
      <c r="TGE133" s="20"/>
      <c r="TGF133" s="21"/>
      <c r="TGG133" s="185"/>
      <c r="TGH133" s="21"/>
      <c r="TGI133" s="136"/>
      <c r="TGJ133" s="19"/>
      <c r="TGK133" s="20"/>
      <c r="TGL133" s="21"/>
      <c r="TGM133" s="185"/>
      <c r="TGN133" s="21"/>
      <c r="TGO133" s="19"/>
      <c r="TGP133" s="20"/>
      <c r="TGQ133" s="21"/>
      <c r="TGR133" s="185"/>
      <c r="TGS133" s="21"/>
      <c r="TGT133" s="136"/>
      <c r="TGU133" s="19"/>
      <c r="TGV133" s="20"/>
      <c r="TGW133" s="21"/>
      <c r="TGX133" s="185"/>
      <c r="TGY133" s="21"/>
      <c r="TGZ133" s="19"/>
      <c r="THA133" s="20"/>
      <c r="THB133" s="21"/>
      <c r="THC133" s="185"/>
      <c r="THD133" s="21"/>
      <c r="THE133" s="136"/>
      <c r="THF133" s="19"/>
      <c r="THG133" s="20"/>
      <c r="THH133" s="21"/>
      <c r="THI133" s="185"/>
      <c r="THJ133" s="21"/>
      <c r="THK133" s="19"/>
      <c r="THL133" s="20"/>
      <c r="THM133" s="21"/>
      <c r="THN133" s="185"/>
      <c r="THO133" s="21"/>
      <c r="THP133" s="136"/>
      <c r="THQ133" s="19"/>
      <c r="THR133" s="20"/>
      <c r="THS133" s="21"/>
      <c r="THT133" s="185"/>
      <c r="THU133" s="21"/>
      <c r="THV133" s="19"/>
      <c r="THW133" s="20"/>
      <c r="THX133" s="21"/>
      <c r="THY133" s="185"/>
      <c r="THZ133" s="21"/>
      <c r="TIA133" s="136"/>
      <c r="TIB133" s="19"/>
      <c r="TIC133" s="20"/>
      <c r="TID133" s="21"/>
      <c r="TIE133" s="185"/>
      <c r="TIF133" s="21"/>
      <c r="TIG133" s="19"/>
      <c r="TIH133" s="20"/>
      <c r="TII133" s="21"/>
      <c r="TIJ133" s="185"/>
      <c r="TIK133" s="21"/>
      <c r="TIL133" s="136"/>
      <c r="TIM133" s="19"/>
      <c r="TIN133" s="20"/>
      <c r="TIO133" s="21"/>
      <c r="TIP133" s="185"/>
      <c r="TIQ133" s="21"/>
      <c r="TIR133" s="19"/>
      <c r="TIS133" s="20"/>
      <c r="TIT133" s="21"/>
      <c r="TIU133" s="185"/>
      <c r="TIV133" s="21"/>
      <c r="TIW133" s="136"/>
      <c r="TIX133" s="19"/>
      <c r="TIY133" s="20"/>
      <c r="TIZ133" s="21"/>
      <c r="TJA133" s="185"/>
      <c r="TJB133" s="21"/>
      <c r="TJC133" s="19"/>
      <c r="TJD133" s="20"/>
      <c r="TJE133" s="21"/>
      <c r="TJF133" s="185"/>
      <c r="TJG133" s="21"/>
      <c r="TJH133" s="136"/>
      <c r="TJI133" s="19"/>
      <c r="TJJ133" s="20"/>
      <c r="TJK133" s="21"/>
      <c r="TJL133" s="185"/>
      <c r="TJM133" s="21"/>
      <c r="TJN133" s="19"/>
      <c r="TJO133" s="20"/>
      <c r="TJP133" s="21"/>
      <c r="TJQ133" s="185"/>
      <c r="TJR133" s="21"/>
      <c r="TJS133" s="136"/>
      <c r="TJT133" s="19"/>
      <c r="TJU133" s="20"/>
      <c r="TJV133" s="21"/>
      <c r="TJW133" s="185"/>
      <c r="TJX133" s="21"/>
      <c r="TJY133" s="19"/>
      <c r="TJZ133" s="20"/>
      <c r="TKA133" s="21"/>
      <c r="TKB133" s="185"/>
      <c r="TKC133" s="21"/>
      <c r="TKD133" s="136"/>
      <c r="TKE133" s="19"/>
      <c r="TKF133" s="20"/>
      <c r="TKG133" s="21"/>
      <c r="TKH133" s="185"/>
      <c r="TKI133" s="21"/>
      <c r="TKJ133" s="19"/>
      <c r="TKK133" s="20"/>
      <c r="TKL133" s="21"/>
      <c r="TKM133" s="185"/>
      <c r="TKN133" s="21"/>
      <c r="TKO133" s="136"/>
      <c r="TKP133" s="19"/>
      <c r="TKQ133" s="20"/>
      <c r="TKR133" s="21"/>
      <c r="TKS133" s="185"/>
      <c r="TKT133" s="21"/>
      <c r="TKU133" s="19"/>
      <c r="TKV133" s="20"/>
      <c r="TKW133" s="21"/>
      <c r="TKX133" s="185"/>
      <c r="TKY133" s="21"/>
      <c r="TKZ133" s="136"/>
      <c r="TLA133" s="19"/>
      <c r="TLB133" s="20"/>
      <c r="TLC133" s="21"/>
      <c r="TLD133" s="185"/>
      <c r="TLE133" s="21"/>
      <c r="TLF133" s="19"/>
      <c r="TLG133" s="20"/>
      <c r="TLH133" s="21"/>
      <c r="TLI133" s="185"/>
      <c r="TLJ133" s="21"/>
      <c r="TLK133" s="136"/>
      <c r="TLL133" s="19"/>
      <c r="TLM133" s="20"/>
      <c r="TLN133" s="21"/>
      <c r="TLO133" s="185"/>
      <c r="TLP133" s="21"/>
      <c r="TLQ133" s="19"/>
      <c r="TLR133" s="20"/>
      <c r="TLS133" s="21"/>
      <c r="TLT133" s="185"/>
      <c r="TLU133" s="21"/>
      <c r="TLV133" s="136"/>
      <c r="TLW133" s="19"/>
      <c r="TLX133" s="20"/>
      <c r="TLY133" s="21"/>
      <c r="TLZ133" s="185"/>
      <c r="TMA133" s="21"/>
      <c r="TMB133" s="19"/>
      <c r="TMC133" s="20"/>
      <c r="TMD133" s="21"/>
      <c r="TME133" s="185"/>
      <c r="TMF133" s="21"/>
      <c r="TMG133" s="136"/>
      <c r="TMH133" s="19"/>
      <c r="TMI133" s="20"/>
      <c r="TMJ133" s="21"/>
      <c r="TMK133" s="185"/>
      <c r="TML133" s="21"/>
      <c r="TMM133" s="19"/>
      <c r="TMN133" s="20"/>
      <c r="TMO133" s="21"/>
      <c r="TMP133" s="185"/>
      <c r="TMQ133" s="21"/>
      <c r="TMR133" s="136"/>
      <c r="TMS133" s="19"/>
      <c r="TMT133" s="20"/>
      <c r="TMU133" s="21"/>
      <c r="TMV133" s="185"/>
      <c r="TMW133" s="21"/>
      <c r="TMX133" s="19"/>
      <c r="TMY133" s="20"/>
      <c r="TMZ133" s="21"/>
      <c r="TNA133" s="185"/>
      <c r="TNB133" s="21"/>
      <c r="TNC133" s="136"/>
      <c r="TND133" s="19"/>
      <c r="TNE133" s="20"/>
      <c r="TNF133" s="21"/>
      <c r="TNG133" s="185"/>
      <c r="TNH133" s="21"/>
      <c r="TNI133" s="19"/>
      <c r="TNJ133" s="20"/>
      <c r="TNK133" s="21"/>
      <c r="TNL133" s="185"/>
      <c r="TNM133" s="21"/>
      <c r="TNN133" s="136"/>
      <c r="TNO133" s="19"/>
      <c r="TNP133" s="20"/>
      <c r="TNQ133" s="21"/>
      <c r="TNR133" s="185"/>
      <c r="TNS133" s="21"/>
      <c r="TNT133" s="19"/>
      <c r="TNU133" s="20"/>
      <c r="TNV133" s="21"/>
      <c r="TNW133" s="185"/>
      <c r="TNX133" s="21"/>
      <c r="TNY133" s="136"/>
      <c r="TNZ133" s="19"/>
      <c r="TOA133" s="20"/>
      <c r="TOB133" s="21"/>
      <c r="TOC133" s="185"/>
      <c r="TOD133" s="21"/>
      <c r="TOE133" s="19"/>
      <c r="TOF133" s="20"/>
      <c r="TOG133" s="21"/>
      <c r="TOH133" s="185"/>
      <c r="TOI133" s="21"/>
      <c r="TOJ133" s="136"/>
      <c r="TOK133" s="19"/>
      <c r="TOL133" s="20"/>
      <c r="TOM133" s="21"/>
      <c r="TON133" s="185"/>
      <c r="TOO133" s="21"/>
      <c r="TOP133" s="19"/>
      <c r="TOQ133" s="20"/>
      <c r="TOR133" s="21"/>
      <c r="TOS133" s="185"/>
      <c r="TOT133" s="21"/>
      <c r="TOU133" s="136"/>
      <c r="TOV133" s="19"/>
      <c r="TOW133" s="20"/>
      <c r="TOX133" s="21"/>
      <c r="TOY133" s="185"/>
      <c r="TOZ133" s="21"/>
      <c r="TPA133" s="19"/>
      <c r="TPB133" s="20"/>
      <c r="TPC133" s="21"/>
      <c r="TPD133" s="185"/>
      <c r="TPE133" s="21"/>
      <c r="TPF133" s="136"/>
      <c r="TPG133" s="19"/>
      <c r="TPH133" s="20"/>
      <c r="TPI133" s="21"/>
      <c r="TPJ133" s="185"/>
      <c r="TPK133" s="21"/>
      <c r="TPL133" s="19"/>
      <c r="TPM133" s="20"/>
      <c r="TPN133" s="21"/>
      <c r="TPO133" s="185"/>
      <c r="TPP133" s="21"/>
      <c r="TPQ133" s="136"/>
      <c r="TPR133" s="19"/>
      <c r="TPS133" s="20"/>
      <c r="TPT133" s="21"/>
      <c r="TPU133" s="185"/>
      <c r="TPV133" s="21"/>
      <c r="TPW133" s="19"/>
      <c r="TPX133" s="20"/>
      <c r="TPY133" s="21"/>
      <c r="TPZ133" s="185"/>
      <c r="TQA133" s="21"/>
      <c r="TQB133" s="136"/>
      <c r="TQC133" s="19"/>
      <c r="TQD133" s="20"/>
      <c r="TQE133" s="21"/>
      <c r="TQF133" s="185"/>
      <c r="TQG133" s="21"/>
      <c r="TQH133" s="19"/>
      <c r="TQI133" s="20"/>
      <c r="TQJ133" s="21"/>
      <c r="TQK133" s="185"/>
      <c r="TQL133" s="21"/>
      <c r="TQM133" s="136"/>
      <c r="TQN133" s="19"/>
      <c r="TQO133" s="20"/>
      <c r="TQP133" s="21"/>
      <c r="TQQ133" s="185"/>
      <c r="TQR133" s="21"/>
      <c r="TQS133" s="19"/>
      <c r="TQT133" s="20"/>
      <c r="TQU133" s="21"/>
      <c r="TQV133" s="185"/>
      <c r="TQW133" s="21"/>
      <c r="TQX133" s="136"/>
      <c r="TQY133" s="19"/>
      <c r="TQZ133" s="20"/>
      <c r="TRA133" s="21"/>
      <c r="TRB133" s="185"/>
      <c r="TRC133" s="21"/>
      <c r="TRD133" s="19"/>
      <c r="TRE133" s="20"/>
      <c r="TRF133" s="21"/>
      <c r="TRG133" s="185"/>
      <c r="TRH133" s="21"/>
      <c r="TRI133" s="136"/>
      <c r="TRJ133" s="19"/>
      <c r="TRK133" s="20"/>
      <c r="TRL133" s="21"/>
      <c r="TRM133" s="185"/>
      <c r="TRN133" s="21"/>
      <c r="TRO133" s="19"/>
      <c r="TRP133" s="20"/>
      <c r="TRQ133" s="21"/>
      <c r="TRR133" s="185"/>
      <c r="TRS133" s="21"/>
      <c r="TRT133" s="136"/>
      <c r="TRU133" s="19"/>
      <c r="TRV133" s="20"/>
      <c r="TRW133" s="21"/>
      <c r="TRX133" s="185"/>
      <c r="TRY133" s="21"/>
      <c r="TRZ133" s="19"/>
      <c r="TSA133" s="20"/>
      <c r="TSB133" s="21"/>
      <c r="TSC133" s="185"/>
      <c r="TSD133" s="21"/>
      <c r="TSE133" s="136"/>
      <c r="TSF133" s="19"/>
      <c r="TSG133" s="20"/>
      <c r="TSH133" s="21"/>
      <c r="TSI133" s="185"/>
      <c r="TSJ133" s="21"/>
      <c r="TSK133" s="19"/>
      <c r="TSL133" s="20"/>
      <c r="TSM133" s="21"/>
      <c r="TSN133" s="185"/>
      <c r="TSO133" s="21"/>
      <c r="TSP133" s="136"/>
      <c r="TSQ133" s="19"/>
      <c r="TSR133" s="20"/>
      <c r="TSS133" s="21"/>
      <c r="TST133" s="185"/>
      <c r="TSU133" s="21"/>
      <c r="TSV133" s="19"/>
      <c r="TSW133" s="20"/>
      <c r="TSX133" s="21"/>
      <c r="TSY133" s="185"/>
      <c r="TSZ133" s="21"/>
      <c r="TTA133" s="136"/>
      <c r="TTB133" s="19"/>
      <c r="TTC133" s="20"/>
      <c r="TTD133" s="21"/>
      <c r="TTE133" s="185"/>
      <c r="TTF133" s="21"/>
      <c r="TTG133" s="19"/>
      <c r="TTH133" s="20"/>
      <c r="TTI133" s="21"/>
      <c r="TTJ133" s="185"/>
      <c r="TTK133" s="21"/>
      <c r="TTL133" s="136"/>
      <c r="TTM133" s="19"/>
      <c r="TTN133" s="20"/>
      <c r="TTO133" s="21"/>
      <c r="TTP133" s="185"/>
      <c r="TTQ133" s="21"/>
      <c r="TTR133" s="19"/>
      <c r="TTS133" s="20"/>
      <c r="TTT133" s="21"/>
      <c r="TTU133" s="185"/>
      <c r="TTV133" s="21"/>
      <c r="TTW133" s="136"/>
      <c r="TTX133" s="19"/>
      <c r="TTY133" s="20"/>
      <c r="TTZ133" s="21"/>
      <c r="TUA133" s="185"/>
      <c r="TUB133" s="21"/>
      <c r="TUC133" s="19"/>
      <c r="TUD133" s="20"/>
      <c r="TUE133" s="21"/>
      <c r="TUF133" s="185"/>
      <c r="TUG133" s="21"/>
      <c r="TUH133" s="136"/>
      <c r="TUI133" s="19"/>
      <c r="TUJ133" s="20"/>
      <c r="TUK133" s="21"/>
      <c r="TUL133" s="185"/>
      <c r="TUM133" s="21"/>
      <c r="TUN133" s="19"/>
      <c r="TUO133" s="20"/>
      <c r="TUP133" s="21"/>
      <c r="TUQ133" s="185"/>
      <c r="TUR133" s="21"/>
      <c r="TUS133" s="136"/>
      <c r="TUT133" s="19"/>
      <c r="TUU133" s="20"/>
      <c r="TUV133" s="21"/>
      <c r="TUW133" s="185"/>
      <c r="TUX133" s="21"/>
      <c r="TUY133" s="19"/>
      <c r="TUZ133" s="20"/>
      <c r="TVA133" s="21"/>
      <c r="TVB133" s="185"/>
      <c r="TVC133" s="21"/>
      <c r="TVD133" s="136"/>
      <c r="TVE133" s="19"/>
      <c r="TVF133" s="20"/>
      <c r="TVG133" s="21"/>
      <c r="TVH133" s="185"/>
      <c r="TVI133" s="21"/>
      <c r="TVJ133" s="19"/>
      <c r="TVK133" s="20"/>
      <c r="TVL133" s="21"/>
      <c r="TVM133" s="185"/>
      <c r="TVN133" s="21"/>
      <c r="TVO133" s="136"/>
      <c r="TVP133" s="19"/>
      <c r="TVQ133" s="20"/>
      <c r="TVR133" s="21"/>
      <c r="TVS133" s="185"/>
      <c r="TVT133" s="21"/>
      <c r="TVU133" s="19"/>
      <c r="TVV133" s="20"/>
      <c r="TVW133" s="21"/>
      <c r="TVX133" s="185"/>
      <c r="TVY133" s="21"/>
      <c r="TVZ133" s="136"/>
      <c r="TWA133" s="19"/>
      <c r="TWB133" s="20"/>
      <c r="TWC133" s="21"/>
      <c r="TWD133" s="185"/>
      <c r="TWE133" s="21"/>
      <c r="TWF133" s="19"/>
      <c r="TWG133" s="20"/>
      <c r="TWH133" s="21"/>
      <c r="TWI133" s="185"/>
      <c r="TWJ133" s="21"/>
      <c r="TWK133" s="136"/>
      <c r="TWL133" s="19"/>
      <c r="TWM133" s="20"/>
      <c r="TWN133" s="21"/>
      <c r="TWO133" s="185"/>
      <c r="TWP133" s="21"/>
      <c r="TWQ133" s="19"/>
      <c r="TWR133" s="20"/>
      <c r="TWS133" s="21"/>
      <c r="TWT133" s="185"/>
      <c r="TWU133" s="21"/>
      <c r="TWV133" s="136"/>
      <c r="TWW133" s="19"/>
      <c r="TWX133" s="20"/>
      <c r="TWY133" s="21"/>
      <c r="TWZ133" s="185"/>
      <c r="TXA133" s="21"/>
      <c r="TXB133" s="19"/>
      <c r="TXC133" s="20"/>
      <c r="TXD133" s="21"/>
      <c r="TXE133" s="185"/>
      <c r="TXF133" s="21"/>
      <c r="TXG133" s="136"/>
      <c r="TXH133" s="19"/>
      <c r="TXI133" s="20"/>
      <c r="TXJ133" s="21"/>
      <c r="TXK133" s="185"/>
      <c r="TXL133" s="21"/>
      <c r="TXM133" s="19"/>
      <c r="TXN133" s="20"/>
      <c r="TXO133" s="21"/>
      <c r="TXP133" s="185"/>
      <c r="TXQ133" s="21"/>
      <c r="TXR133" s="136"/>
      <c r="TXS133" s="19"/>
      <c r="TXT133" s="20"/>
      <c r="TXU133" s="21"/>
      <c r="TXV133" s="185"/>
      <c r="TXW133" s="21"/>
      <c r="TXX133" s="19"/>
      <c r="TXY133" s="20"/>
      <c r="TXZ133" s="21"/>
      <c r="TYA133" s="185"/>
      <c r="TYB133" s="21"/>
      <c r="TYC133" s="136"/>
      <c r="TYD133" s="19"/>
      <c r="TYE133" s="20"/>
      <c r="TYF133" s="21"/>
      <c r="TYG133" s="185"/>
      <c r="TYH133" s="21"/>
      <c r="TYI133" s="19"/>
      <c r="TYJ133" s="20"/>
      <c r="TYK133" s="21"/>
      <c r="TYL133" s="185"/>
      <c r="TYM133" s="21"/>
      <c r="TYN133" s="136"/>
      <c r="TYO133" s="19"/>
      <c r="TYP133" s="20"/>
      <c r="TYQ133" s="21"/>
      <c r="TYR133" s="185"/>
      <c r="TYS133" s="21"/>
      <c r="TYT133" s="19"/>
      <c r="TYU133" s="20"/>
      <c r="TYV133" s="21"/>
      <c r="TYW133" s="185"/>
      <c r="TYX133" s="21"/>
      <c r="TYY133" s="136"/>
      <c r="TYZ133" s="19"/>
      <c r="TZA133" s="20"/>
      <c r="TZB133" s="21"/>
      <c r="TZC133" s="185"/>
      <c r="TZD133" s="21"/>
      <c r="TZE133" s="19"/>
      <c r="TZF133" s="20"/>
      <c r="TZG133" s="21"/>
      <c r="TZH133" s="185"/>
      <c r="TZI133" s="21"/>
      <c r="TZJ133" s="136"/>
      <c r="TZK133" s="19"/>
      <c r="TZL133" s="20"/>
      <c r="TZM133" s="21"/>
      <c r="TZN133" s="185"/>
      <c r="TZO133" s="21"/>
      <c r="TZP133" s="19"/>
      <c r="TZQ133" s="20"/>
      <c r="TZR133" s="21"/>
      <c r="TZS133" s="185"/>
      <c r="TZT133" s="21"/>
      <c r="TZU133" s="136"/>
      <c r="TZV133" s="19"/>
      <c r="TZW133" s="20"/>
      <c r="TZX133" s="21"/>
      <c r="TZY133" s="185"/>
      <c r="TZZ133" s="21"/>
      <c r="UAA133" s="19"/>
      <c r="UAB133" s="20"/>
      <c r="UAC133" s="21"/>
      <c r="UAD133" s="185"/>
      <c r="UAE133" s="21"/>
      <c r="UAF133" s="136"/>
      <c r="UAG133" s="19"/>
      <c r="UAH133" s="20"/>
      <c r="UAI133" s="21"/>
      <c r="UAJ133" s="185"/>
      <c r="UAK133" s="21"/>
      <c r="UAL133" s="19"/>
      <c r="UAM133" s="20"/>
      <c r="UAN133" s="21"/>
      <c r="UAO133" s="185"/>
      <c r="UAP133" s="21"/>
      <c r="UAQ133" s="136"/>
      <c r="UAR133" s="19"/>
      <c r="UAS133" s="20"/>
      <c r="UAT133" s="21"/>
      <c r="UAU133" s="185"/>
      <c r="UAV133" s="21"/>
      <c r="UAW133" s="19"/>
      <c r="UAX133" s="20"/>
      <c r="UAY133" s="21"/>
      <c r="UAZ133" s="185"/>
      <c r="UBA133" s="21"/>
      <c r="UBB133" s="136"/>
      <c r="UBC133" s="19"/>
      <c r="UBD133" s="20"/>
      <c r="UBE133" s="21"/>
      <c r="UBF133" s="185"/>
      <c r="UBG133" s="21"/>
      <c r="UBH133" s="19"/>
      <c r="UBI133" s="20"/>
      <c r="UBJ133" s="21"/>
      <c r="UBK133" s="185"/>
      <c r="UBL133" s="21"/>
      <c r="UBM133" s="136"/>
      <c r="UBN133" s="19"/>
      <c r="UBO133" s="20"/>
      <c r="UBP133" s="21"/>
      <c r="UBQ133" s="185"/>
      <c r="UBR133" s="21"/>
      <c r="UBS133" s="19"/>
      <c r="UBT133" s="20"/>
      <c r="UBU133" s="21"/>
      <c r="UBV133" s="185"/>
      <c r="UBW133" s="21"/>
      <c r="UBX133" s="136"/>
      <c r="UBY133" s="19"/>
      <c r="UBZ133" s="20"/>
      <c r="UCA133" s="21"/>
      <c r="UCB133" s="185"/>
      <c r="UCC133" s="21"/>
      <c r="UCD133" s="19"/>
      <c r="UCE133" s="20"/>
      <c r="UCF133" s="21"/>
      <c r="UCG133" s="185"/>
      <c r="UCH133" s="21"/>
      <c r="UCI133" s="136"/>
      <c r="UCJ133" s="19"/>
      <c r="UCK133" s="20"/>
      <c r="UCL133" s="21"/>
      <c r="UCM133" s="185"/>
      <c r="UCN133" s="21"/>
      <c r="UCO133" s="19"/>
      <c r="UCP133" s="20"/>
      <c r="UCQ133" s="21"/>
      <c r="UCR133" s="185"/>
      <c r="UCS133" s="21"/>
      <c r="UCT133" s="136"/>
      <c r="UCU133" s="19"/>
      <c r="UCV133" s="20"/>
      <c r="UCW133" s="21"/>
      <c r="UCX133" s="185"/>
      <c r="UCY133" s="21"/>
      <c r="UCZ133" s="19"/>
      <c r="UDA133" s="20"/>
      <c r="UDB133" s="21"/>
      <c r="UDC133" s="185"/>
      <c r="UDD133" s="21"/>
      <c r="UDE133" s="136"/>
      <c r="UDF133" s="19"/>
      <c r="UDG133" s="20"/>
      <c r="UDH133" s="21"/>
      <c r="UDI133" s="185"/>
      <c r="UDJ133" s="21"/>
      <c r="UDK133" s="19"/>
      <c r="UDL133" s="20"/>
      <c r="UDM133" s="21"/>
      <c r="UDN133" s="185"/>
      <c r="UDO133" s="21"/>
      <c r="UDP133" s="136"/>
      <c r="UDQ133" s="19"/>
      <c r="UDR133" s="20"/>
      <c r="UDS133" s="21"/>
      <c r="UDT133" s="185"/>
      <c r="UDU133" s="21"/>
      <c r="UDV133" s="19"/>
      <c r="UDW133" s="20"/>
      <c r="UDX133" s="21"/>
      <c r="UDY133" s="185"/>
      <c r="UDZ133" s="21"/>
      <c r="UEA133" s="136"/>
      <c r="UEB133" s="19"/>
      <c r="UEC133" s="20"/>
      <c r="UED133" s="21"/>
      <c r="UEE133" s="185"/>
      <c r="UEF133" s="21"/>
      <c r="UEG133" s="19"/>
      <c r="UEH133" s="20"/>
      <c r="UEI133" s="21"/>
      <c r="UEJ133" s="185"/>
      <c r="UEK133" s="21"/>
      <c r="UEL133" s="136"/>
      <c r="UEM133" s="19"/>
      <c r="UEN133" s="20"/>
      <c r="UEO133" s="21"/>
      <c r="UEP133" s="185"/>
      <c r="UEQ133" s="21"/>
      <c r="UER133" s="19"/>
      <c r="UES133" s="20"/>
      <c r="UET133" s="21"/>
      <c r="UEU133" s="185"/>
      <c r="UEV133" s="21"/>
      <c r="UEW133" s="136"/>
      <c r="UEX133" s="19"/>
      <c r="UEY133" s="20"/>
      <c r="UEZ133" s="21"/>
      <c r="UFA133" s="185"/>
      <c r="UFB133" s="21"/>
      <c r="UFC133" s="19"/>
      <c r="UFD133" s="20"/>
      <c r="UFE133" s="21"/>
      <c r="UFF133" s="185"/>
      <c r="UFG133" s="21"/>
      <c r="UFH133" s="136"/>
      <c r="UFI133" s="19"/>
      <c r="UFJ133" s="20"/>
      <c r="UFK133" s="21"/>
      <c r="UFL133" s="185"/>
      <c r="UFM133" s="21"/>
      <c r="UFN133" s="19"/>
      <c r="UFO133" s="20"/>
      <c r="UFP133" s="21"/>
      <c r="UFQ133" s="185"/>
      <c r="UFR133" s="21"/>
      <c r="UFS133" s="136"/>
      <c r="UFT133" s="19"/>
      <c r="UFU133" s="20"/>
      <c r="UFV133" s="21"/>
      <c r="UFW133" s="185"/>
      <c r="UFX133" s="21"/>
      <c r="UFY133" s="19"/>
      <c r="UFZ133" s="20"/>
      <c r="UGA133" s="21"/>
      <c r="UGB133" s="185"/>
      <c r="UGC133" s="21"/>
      <c r="UGD133" s="136"/>
      <c r="UGE133" s="19"/>
      <c r="UGF133" s="20"/>
      <c r="UGG133" s="21"/>
      <c r="UGH133" s="185"/>
      <c r="UGI133" s="21"/>
      <c r="UGJ133" s="19"/>
      <c r="UGK133" s="20"/>
      <c r="UGL133" s="21"/>
      <c r="UGM133" s="185"/>
      <c r="UGN133" s="21"/>
      <c r="UGO133" s="136"/>
      <c r="UGP133" s="19"/>
      <c r="UGQ133" s="20"/>
      <c r="UGR133" s="21"/>
      <c r="UGS133" s="185"/>
      <c r="UGT133" s="21"/>
      <c r="UGU133" s="19"/>
      <c r="UGV133" s="20"/>
      <c r="UGW133" s="21"/>
      <c r="UGX133" s="185"/>
      <c r="UGY133" s="21"/>
      <c r="UGZ133" s="136"/>
      <c r="UHA133" s="19"/>
      <c r="UHB133" s="20"/>
      <c r="UHC133" s="21"/>
      <c r="UHD133" s="185"/>
      <c r="UHE133" s="21"/>
      <c r="UHF133" s="19"/>
      <c r="UHG133" s="20"/>
      <c r="UHH133" s="21"/>
      <c r="UHI133" s="185"/>
      <c r="UHJ133" s="21"/>
      <c r="UHK133" s="136"/>
      <c r="UHL133" s="19"/>
      <c r="UHM133" s="20"/>
      <c r="UHN133" s="21"/>
      <c r="UHO133" s="185"/>
      <c r="UHP133" s="21"/>
      <c r="UHQ133" s="19"/>
      <c r="UHR133" s="20"/>
      <c r="UHS133" s="21"/>
      <c r="UHT133" s="185"/>
      <c r="UHU133" s="21"/>
      <c r="UHV133" s="136"/>
      <c r="UHW133" s="19"/>
      <c r="UHX133" s="20"/>
      <c r="UHY133" s="21"/>
      <c r="UHZ133" s="185"/>
      <c r="UIA133" s="21"/>
      <c r="UIB133" s="19"/>
      <c r="UIC133" s="20"/>
      <c r="UID133" s="21"/>
      <c r="UIE133" s="185"/>
      <c r="UIF133" s="21"/>
      <c r="UIG133" s="136"/>
      <c r="UIH133" s="19"/>
      <c r="UII133" s="20"/>
      <c r="UIJ133" s="21"/>
      <c r="UIK133" s="185"/>
      <c r="UIL133" s="21"/>
      <c r="UIM133" s="19"/>
      <c r="UIN133" s="20"/>
      <c r="UIO133" s="21"/>
      <c r="UIP133" s="185"/>
      <c r="UIQ133" s="21"/>
      <c r="UIR133" s="136"/>
      <c r="UIS133" s="19"/>
      <c r="UIT133" s="20"/>
      <c r="UIU133" s="21"/>
      <c r="UIV133" s="185"/>
      <c r="UIW133" s="21"/>
      <c r="UIX133" s="19"/>
      <c r="UIY133" s="20"/>
      <c r="UIZ133" s="21"/>
      <c r="UJA133" s="185"/>
      <c r="UJB133" s="21"/>
      <c r="UJC133" s="136"/>
      <c r="UJD133" s="19"/>
      <c r="UJE133" s="20"/>
      <c r="UJF133" s="21"/>
      <c r="UJG133" s="185"/>
      <c r="UJH133" s="21"/>
      <c r="UJI133" s="19"/>
      <c r="UJJ133" s="20"/>
      <c r="UJK133" s="21"/>
      <c r="UJL133" s="185"/>
      <c r="UJM133" s="21"/>
      <c r="UJN133" s="136"/>
      <c r="UJO133" s="19"/>
      <c r="UJP133" s="20"/>
      <c r="UJQ133" s="21"/>
      <c r="UJR133" s="185"/>
      <c r="UJS133" s="21"/>
      <c r="UJT133" s="19"/>
      <c r="UJU133" s="20"/>
      <c r="UJV133" s="21"/>
      <c r="UJW133" s="185"/>
      <c r="UJX133" s="21"/>
      <c r="UJY133" s="136"/>
      <c r="UJZ133" s="19"/>
      <c r="UKA133" s="20"/>
      <c r="UKB133" s="21"/>
      <c r="UKC133" s="185"/>
      <c r="UKD133" s="21"/>
      <c r="UKE133" s="19"/>
      <c r="UKF133" s="20"/>
      <c r="UKG133" s="21"/>
      <c r="UKH133" s="185"/>
      <c r="UKI133" s="21"/>
      <c r="UKJ133" s="136"/>
      <c r="UKK133" s="19"/>
      <c r="UKL133" s="20"/>
      <c r="UKM133" s="21"/>
      <c r="UKN133" s="185"/>
      <c r="UKO133" s="21"/>
      <c r="UKP133" s="19"/>
      <c r="UKQ133" s="20"/>
      <c r="UKR133" s="21"/>
      <c r="UKS133" s="185"/>
      <c r="UKT133" s="21"/>
      <c r="UKU133" s="136"/>
      <c r="UKV133" s="19"/>
      <c r="UKW133" s="20"/>
      <c r="UKX133" s="21"/>
      <c r="UKY133" s="185"/>
      <c r="UKZ133" s="21"/>
      <c r="ULA133" s="19"/>
      <c r="ULB133" s="20"/>
      <c r="ULC133" s="21"/>
      <c r="ULD133" s="185"/>
      <c r="ULE133" s="21"/>
      <c r="ULF133" s="136"/>
      <c r="ULG133" s="19"/>
      <c r="ULH133" s="20"/>
      <c r="ULI133" s="21"/>
      <c r="ULJ133" s="185"/>
      <c r="ULK133" s="21"/>
      <c r="ULL133" s="19"/>
      <c r="ULM133" s="20"/>
      <c r="ULN133" s="21"/>
      <c r="ULO133" s="185"/>
      <c r="ULP133" s="21"/>
      <c r="ULQ133" s="136"/>
      <c r="ULR133" s="19"/>
      <c r="ULS133" s="20"/>
      <c r="ULT133" s="21"/>
      <c r="ULU133" s="185"/>
      <c r="ULV133" s="21"/>
      <c r="ULW133" s="19"/>
      <c r="ULX133" s="20"/>
      <c r="ULY133" s="21"/>
      <c r="ULZ133" s="185"/>
      <c r="UMA133" s="21"/>
      <c r="UMB133" s="136"/>
      <c r="UMC133" s="19"/>
      <c r="UMD133" s="20"/>
      <c r="UME133" s="21"/>
      <c r="UMF133" s="185"/>
      <c r="UMG133" s="21"/>
      <c r="UMH133" s="19"/>
      <c r="UMI133" s="20"/>
      <c r="UMJ133" s="21"/>
      <c r="UMK133" s="185"/>
      <c r="UML133" s="21"/>
      <c r="UMM133" s="136"/>
      <c r="UMN133" s="19"/>
      <c r="UMO133" s="20"/>
      <c r="UMP133" s="21"/>
      <c r="UMQ133" s="185"/>
      <c r="UMR133" s="21"/>
      <c r="UMS133" s="19"/>
      <c r="UMT133" s="20"/>
      <c r="UMU133" s="21"/>
      <c r="UMV133" s="185"/>
      <c r="UMW133" s="21"/>
      <c r="UMX133" s="136"/>
      <c r="UMY133" s="19"/>
      <c r="UMZ133" s="20"/>
      <c r="UNA133" s="21"/>
      <c r="UNB133" s="185"/>
      <c r="UNC133" s="21"/>
      <c r="UND133" s="19"/>
      <c r="UNE133" s="20"/>
      <c r="UNF133" s="21"/>
      <c r="UNG133" s="185"/>
      <c r="UNH133" s="21"/>
      <c r="UNI133" s="136"/>
      <c r="UNJ133" s="19"/>
      <c r="UNK133" s="20"/>
      <c r="UNL133" s="21"/>
      <c r="UNM133" s="185"/>
      <c r="UNN133" s="21"/>
      <c r="UNO133" s="19"/>
      <c r="UNP133" s="20"/>
      <c r="UNQ133" s="21"/>
      <c r="UNR133" s="185"/>
      <c r="UNS133" s="21"/>
      <c r="UNT133" s="136"/>
      <c r="UNU133" s="19"/>
      <c r="UNV133" s="20"/>
      <c r="UNW133" s="21"/>
      <c r="UNX133" s="185"/>
      <c r="UNY133" s="21"/>
      <c r="UNZ133" s="19"/>
      <c r="UOA133" s="20"/>
      <c r="UOB133" s="21"/>
      <c r="UOC133" s="185"/>
      <c r="UOD133" s="21"/>
      <c r="UOE133" s="136"/>
      <c r="UOF133" s="19"/>
      <c r="UOG133" s="20"/>
      <c r="UOH133" s="21"/>
      <c r="UOI133" s="185"/>
      <c r="UOJ133" s="21"/>
      <c r="UOK133" s="19"/>
      <c r="UOL133" s="20"/>
      <c r="UOM133" s="21"/>
      <c r="UON133" s="185"/>
      <c r="UOO133" s="21"/>
      <c r="UOP133" s="136"/>
      <c r="UOQ133" s="19"/>
      <c r="UOR133" s="20"/>
      <c r="UOS133" s="21"/>
      <c r="UOT133" s="185"/>
      <c r="UOU133" s="21"/>
      <c r="UOV133" s="19"/>
      <c r="UOW133" s="20"/>
      <c r="UOX133" s="21"/>
      <c r="UOY133" s="185"/>
      <c r="UOZ133" s="21"/>
      <c r="UPA133" s="136"/>
      <c r="UPB133" s="19"/>
      <c r="UPC133" s="20"/>
      <c r="UPD133" s="21"/>
      <c r="UPE133" s="185"/>
      <c r="UPF133" s="21"/>
      <c r="UPG133" s="19"/>
      <c r="UPH133" s="20"/>
      <c r="UPI133" s="21"/>
      <c r="UPJ133" s="185"/>
      <c r="UPK133" s="21"/>
      <c r="UPL133" s="136"/>
      <c r="UPM133" s="19"/>
      <c r="UPN133" s="20"/>
      <c r="UPO133" s="21"/>
      <c r="UPP133" s="185"/>
      <c r="UPQ133" s="21"/>
      <c r="UPR133" s="19"/>
      <c r="UPS133" s="20"/>
      <c r="UPT133" s="21"/>
      <c r="UPU133" s="185"/>
      <c r="UPV133" s="21"/>
      <c r="UPW133" s="136"/>
      <c r="UPX133" s="19"/>
      <c r="UPY133" s="20"/>
      <c r="UPZ133" s="21"/>
      <c r="UQA133" s="185"/>
      <c r="UQB133" s="21"/>
      <c r="UQC133" s="19"/>
      <c r="UQD133" s="20"/>
      <c r="UQE133" s="21"/>
      <c r="UQF133" s="185"/>
      <c r="UQG133" s="21"/>
      <c r="UQH133" s="136"/>
      <c r="UQI133" s="19"/>
      <c r="UQJ133" s="20"/>
      <c r="UQK133" s="21"/>
      <c r="UQL133" s="185"/>
      <c r="UQM133" s="21"/>
      <c r="UQN133" s="19"/>
      <c r="UQO133" s="20"/>
      <c r="UQP133" s="21"/>
      <c r="UQQ133" s="185"/>
      <c r="UQR133" s="21"/>
      <c r="UQS133" s="136"/>
      <c r="UQT133" s="19"/>
      <c r="UQU133" s="20"/>
      <c r="UQV133" s="21"/>
      <c r="UQW133" s="185"/>
      <c r="UQX133" s="21"/>
      <c r="UQY133" s="19"/>
      <c r="UQZ133" s="20"/>
      <c r="URA133" s="21"/>
      <c r="URB133" s="185"/>
      <c r="URC133" s="21"/>
      <c r="URD133" s="136"/>
      <c r="URE133" s="19"/>
      <c r="URF133" s="20"/>
      <c r="URG133" s="21"/>
      <c r="URH133" s="185"/>
      <c r="URI133" s="21"/>
      <c r="URJ133" s="19"/>
      <c r="URK133" s="20"/>
      <c r="URL133" s="21"/>
      <c r="URM133" s="185"/>
      <c r="URN133" s="21"/>
      <c r="URO133" s="136"/>
      <c r="URP133" s="19"/>
      <c r="URQ133" s="20"/>
      <c r="URR133" s="21"/>
      <c r="URS133" s="185"/>
      <c r="URT133" s="21"/>
      <c r="URU133" s="19"/>
      <c r="URV133" s="20"/>
      <c r="URW133" s="21"/>
      <c r="URX133" s="185"/>
      <c r="URY133" s="21"/>
      <c r="URZ133" s="136"/>
      <c r="USA133" s="19"/>
      <c r="USB133" s="20"/>
      <c r="USC133" s="21"/>
      <c r="USD133" s="185"/>
      <c r="USE133" s="21"/>
      <c r="USF133" s="19"/>
      <c r="USG133" s="20"/>
      <c r="USH133" s="21"/>
      <c r="USI133" s="185"/>
      <c r="USJ133" s="21"/>
      <c r="USK133" s="136"/>
      <c r="USL133" s="19"/>
      <c r="USM133" s="20"/>
      <c r="USN133" s="21"/>
      <c r="USO133" s="185"/>
      <c r="USP133" s="21"/>
      <c r="USQ133" s="19"/>
      <c r="USR133" s="20"/>
      <c r="USS133" s="21"/>
      <c r="UST133" s="185"/>
      <c r="USU133" s="21"/>
      <c r="USV133" s="136"/>
      <c r="USW133" s="19"/>
      <c r="USX133" s="20"/>
      <c r="USY133" s="21"/>
      <c r="USZ133" s="185"/>
      <c r="UTA133" s="21"/>
      <c r="UTB133" s="19"/>
      <c r="UTC133" s="20"/>
      <c r="UTD133" s="21"/>
      <c r="UTE133" s="185"/>
      <c r="UTF133" s="21"/>
      <c r="UTG133" s="136"/>
      <c r="UTH133" s="19"/>
      <c r="UTI133" s="20"/>
      <c r="UTJ133" s="21"/>
      <c r="UTK133" s="185"/>
      <c r="UTL133" s="21"/>
      <c r="UTM133" s="19"/>
      <c r="UTN133" s="20"/>
      <c r="UTO133" s="21"/>
      <c r="UTP133" s="185"/>
      <c r="UTQ133" s="21"/>
      <c r="UTR133" s="136"/>
      <c r="UTS133" s="19"/>
      <c r="UTT133" s="20"/>
      <c r="UTU133" s="21"/>
      <c r="UTV133" s="185"/>
      <c r="UTW133" s="21"/>
      <c r="UTX133" s="19"/>
      <c r="UTY133" s="20"/>
      <c r="UTZ133" s="21"/>
      <c r="UUA133" s="185"/>
      <c r="UUB133" s="21"/>
      <c r="UUC133" s="136"/>
      <c r="UUD133" s="19"/>
      <c r="UUE133" s="20"/>
      <c r="UUF133" s="21"/>
      <c r="UUG133" s="185"/>
      <c r="UUH133" s="21"/>
      <c r="UUI133" s="19"/>
      <c r="UUJ133" s="20"/>
      <c r="UUK133" s="21"/>
      <c r="UUL133" s="185"/>
      <c r="UUM133" s="21"/>
      <c r="UUN133" s="136"/>
      <c r="UUO133" s="19"/>
      <c r="UUP133" s="20"/>
      <c r="UUQ133" s="21"/>
      <c r="UUR133" s="185"/>
      <c r="UUS133" s="21"/>
      <c r="UUT133" s="19"/>
      <c r="UUU133" s="20"/>
      <c r="UUV133" s="21"/>
      <c r="UUW133" s="185"/>
      <c r="UUX133" s="21"/>
      <c r="UUY133" s="136"/>
      <c r="UUZ133" s="19"/>
      <c r="UVA133" s="20"/>
      <c r="UVB133" s="21"/>
      <c r="UVC133" s="185"/>
      <c r="UVD133" s="21"/>
      <c r="UVE133" s="19"/>
      <c r="UVF133" s="20"/>
      <c r="UVG133" s="21"/>
      <c r="UVH133" s="185"/>
      <c r="UVI133" s="21"/>
      <c r="UVJ133" s="136"/>
      <c r="UVK133" s="19"/>
      <c r="UVL133" s="20"/>
      <c r="UVM133" s="21"/>
      <c r="UVN133" s="185"/>
      <c r="UVO133" s="21"/>
      <c r="UVP133" s="19"/>
      <c r="UVQ133" s="20"/>
      <c r="UVR133" s="21"/>
      <c r="UVS133" s="185"/>
      <c r="UVT133" s="21"/>
      <c r="UVU133" s="136"/>
      <c r="UVV133" s="19"/>
      <c r="UVW133" s="20"/>
      <c r="UVX133" s="21"/>
      <c r="UVY133" s="185"/>
      <c r="UVZ133" s="21"/>
      <c r="UWA133" s="19"/>
      <c r="UWB133" s="20"/>
      <c r="UWC133" s="21"/>
      <c r="UWD133" s="185"/>
      <c r="UWE133" s="21"/>
      <c r="UWF133" s="136"/>
      <c r="UWG133" s="19"/>
      <c r="UWH133" s="20"/>
      <c r="UWI133" s="21"/>
      <c r="UWJ133" s="185"/>
      <c r="UWK133" s="21"/>
      <c r="UWL133" s="19"/>
      <c r="UWM133" s="20"/>
      <c r="UWN133" s="21"/>
      <c r="UWO133" s="185"/>
      <c r="UWP133" s="21"/>
      <c r="UWQ133" s="136"/>
      <c r="UWR133" s="19"/>
      <c r="UWS133" s="20"/>
      <c r="UWT133" s="21"/>
      <c r="UWU133" s="185"/>
      <c r="UWV133" s="21"/>
      <c r="UWW133" s="19"/>
      <c r="UWX133" s="20"/>
      <c r="UWY133" s="21"/>
      <c r="UWZ133" s="185"/>
      <c r="UXA133" s="21"/>
      <c r="UXB133" s="136"/>
      <c r="UXC133" s="19"/>
      <c r="UXD133" s="20"/>
      <c r="UXE133" s="21"/>
      <c r="UXF133" s="185"/>
      <c r="UXG133" s="21"/>
      <c r="UXH133" s="19"/>
      <c r="UXI133" s="20"/>
      <c r="UXJ133" s="21"/>
      <c r="UXK133" s="185"/>
      <c r="UXL133" s="21"/>
      <c r="UXM133" s="136"/>
      <c r="UXN133" s="19"/>
      <c r="UXO133" s="20"/>
      <c r="UXP133" s="21"/>
      <c r="UXQ133" s="185"/>
      <c r="UXR133" s="21"/>
      <c r="UXS133" s="19"/>
      <c r="UXT133" s="20"/>
      <c r="UXU133" s="21"/>
      <c r="UXV133" s="185"/>
      <c r="UXW133" s="21"/>
      <c r="UXX133" s="136"/>
      <c r="UXY133" s="19"/>
      <c r="UXZ133" s="20"/>
      <c r="UYA133" s="21"/>
      <c r="UYB133" s="185"/>
      <c r="UYC133" s="21"/>
      <c r="UYD133" s="19"/>
      <c r="UYE133" s="20"/>
      <c r="UYF133" s="21"/>
      <c r="UYG133" s="185"/>
      <c r="UYH133" s="21"/>
      <c r="UYI133" s="136"/>
      <c r="UYJ133" s="19"/>
      <c r="UYK133" s="20"/>
      <c r="UYL133" s="21"/>
      <c r="UYM133" s="185"/>
      <c r="UYN133" s="21"/>
      <c r="UYO133" s="19"/>
      <c r="UYP133" s="20"/>
      <c r="UYQ133" s="21"/>
      <c r="UYR133" s="185"/>
      <c r="UYS133" s="21"/>
      <c r="UYT133" s="136"/>
      <c r="UYU133" s="19"/>
      <c r="UYV133" s="20"/>
      <c r="UYW133" s="21"/>
      <c r="UYX133" s="185"/>
      <c r="UYY133" s="21"/>
      <c r="UYZ133" s="19"/>
      <c r="UZA133" s="20"/>
      <c r="UZB133" s="21"/>
      <c r="UZC133" s="185"/>
      <c r="UZD133" s="21"/>
      <c r="UZE133" s="136"/>
      <c r="UZF133" s="19"/>
      <c r="UZG133" s="20"/>
      <c r="UZH133" s="21"/>
      <c r="UZI133" s="185"/>
      <c r="UZJ133" s="21"/>
      <c r="UZK133" s="19"/>
      <c r="UZL133" s="20"/>
      <c r="UZM133" s="21"/>
      <c r="UZN133" s="185"/>
      <c r="UZO133" s="21"/>
      <c r="UZP133" s="136"/>
      <c r="UZQ133" s="19"/>
      <c r="UZR133" s="20"/>
      <c r="UZS133" s="21"/>
      <c r="UZT133" s="185"/>
      <c r="UZU133" s="21"/>
      <c r="UZV133" s="19"/>
      <c r="UZW133" s="20"/>
      <c r="UZX133" s="21"/>
      <c r="UZY133" s="185"/>
      <c r="UZZ133" s="21"/>
      <c r="VAA133" s="136"/>
      <c r="VAB133" s="19"/>
      <c r="VAC133" s="20"/>
      <c r="VAD133" s="21"/>
      <c r="VAE133" s="185"/>
      <c r="VAF133" s="21"/>
      <c r="VAG133" s="19"/>
      <c r="VAH133" s="20"/>
      <c r="VAI133" s="21"/>
      <c r="VAJ133" s="185"/>
      <c r="VAK133" s="21"/>
      <c r="VAL133" s="136"/>
      <c r="VAM133" s="19"/>
      <c r="VAN133" s="20"/>
      <c r="VAO133" s="21"/>
      <c r="VAP133" s="185"/>
      <c r="VAQ133" s="21"/>
      <c r="VAR133" s="19"/>
      <c r="VAS133" s="20"/>
      <c r="VAT133" s="21"/>
      <c r="VAU133" s="185"/>
      <c r="VAV133" s="21"/>
      <c r="VAW133" s="136"/>
      <c r="VAX133" s="19"/>
      <c r="VAY133" s="20"/>
      <c r="VAZ133" s="21"/>
      <c r="VBA133" s="185"/>
      <c r="VBB133" s="21"/>
      <c r="VBC133" s="19"/>
      <c r="VBD133" s="20"/>
      <c r="VBE133" s="21"/>
      <c r="VBF133" s="185"/>
      <c r="VBG133" s="21"/>
      <c r="VBH133" s="136"/>
      <c r="VBI133" s="19"/>
      <c r="VBJ133" s="20"/>
      <c r="VBK133" s="21"/>
      <c r="VBL133" s="185"/>
      <c r="VBM133" s="21"/>
      <c r="VBN133" s="19"/>
      <c r="VBO133" s="20"/>
      <c r="VBP133" s="21"/>
      <c r="VBQ133" s="185"/>
      <c r="VBR133" s="21"/>
      <c r="VBS133" s="136"/>
      <c r="VBT133" s="19"/>
      <c r="VBU133" s="20"/>
      <c r="VBV133" s="21"/>
      <c r="VBW133" s="185"/>
      <c r="VBX133" s="21"/>
      <c r="VBY133" s="19"/>
      <c r="VBZ133" s="20"/>
      <c r="VCA133" s="21"/>
      <c r="VCB133" s="185"/>
      <c r="VCC133" s="21"/>
      <c r="VCD133" s="136"/>
      <c r="VCE133" s="19"/>
      <c r="VCF133" s="20"/>
      <c r="VCG133" s="21"/>
      <c r="VCH133" s="185"/>
      <c r="VCI133" s="21"/>
      <c r="VCJ133" s="19"/>
      <c r="VCK133" s="20"/>
      <c r="VCL133" s="21"/>
      <c r="VCM133" s="185"/>
      <c r="VCN133" s="21"/>
      <c r="VCO133" s="136"/>
      <c r="VCP133" s="19"/>
      <c r="VCQ133" s="20"/>
      <c r="VCR133" s="21"/>
      <c r="VCS133" s="185"/>
      <c r="VCT133" s="21"/>
      <c r="VCU133" s="19"/>
      <c r="VCV133" s="20"/>
      <c r="VCW133" s="21"/>
      <c r="VCX133" s="185"/>
      <c r="VCY133" s="21"/>
      <c r="VCZ133" s="136"/>
      <c r="VDA133" s="19"/>
      <c r="VDB133" s="20"/>
      <c r="VDC133" s="21"/>
      <c r="VDD133" s="185"/>
      <c r="VDE133" s="21"/>
      <c r="VDF133" s="19"/>
      <c r="VDG133" s="20"/>
      <c r="VDH133" s="21"/>
      <c r="VDI133" s="185"/>
      <c r="VDJ133" s="21"/>
      <c r="VDK133" s="136"/>
      <c r="VDL133" s="19"/>
      <c r="VDM133" s="20"/>
      <c r="VDN133" s="21"/>
      <c r="VDO133" s="185"/>
      <c r="VDP133" s="21"/>
      <c r="VDQ133" s="19"/>
      <c r="VDR133" s="20"/>
      <c r="VDS133" s="21"/>
      <c r="VDT133" s="185"/>
      <c r="VDU133" s="21"/>
      <c r="VDV133" s="136"/>
      <c r="VDW133" s="19"/>
      <c r="VDX133" s="20"/>
      <c r="VDY133" s="21"/>
      <c r="VDZ133" s="185"/>
      <c r="VEA133" s="21"/>
      <c r="VEB133" s="19"/>
      <c r="VEC133" s="20"/>
      <c r="VED133" s="21"/>
      <c r="VEE133" s="185"/>
      <c r="VEF133" s="21"/>
      <c r="VEG133" s="136"/>
      <c r="VEH133" s="19"/>
      <c r="VEI133" s="20"/>
      <c r="VEJ133" s="21"/>
      <c r="VEK133" s="185"/>
      <c r="VEL133" s="21"/>
      <c r="VEM133" s="19"/>
      <c r="VEN133" s="20"/>
      <c r="VEO133" s="21"/>
      <c r="VEP133" s="185"/>
      <c r="VEQ133" s="21"/>
      <c r="VER133" s="136"/>
      <c r="VES133" s="19"/>
      <c r="VET133" s="20"/>
      <c r="VEU133" s="21"/>
      <c r="VEV133" s="185"/>
      <c r="VEW133" s="21"/>
      <c r="VEX133" s="19"/>
      <c r="VEY133" s="20"/>
      <c r="VEZ133" s="21"/>
      <c r="VFA133" s="185"/>
      <c r="VFB133" s="21"/>
      <c r="VFC133" s="136"/>
      <c r="VFD133" s="19"/>
      <c r="VFE133" s="20"/>
      <c r="VFF133" s="21"/>
      <c r="VFG133" s="185"/>
      <c r="VFH133" s="21"/>
      <c r="VFI133" s="19"/>
      <c r="VFJ133" s="20"/>
      <c r="VFK133" s="21"/>
      <c r="VFL133" s="185"/>
      <c r="VFM133" s="21"/>
      <c r="VFN133" s="136"/>
      <c r="VFO133" s="19"/>
      <c r="VFP133" s="20"/>
      <c r="VFQ133" s="21"/>
      <c r="VFR133" s="185"/>
      <c r="VFS133" s="21"/>
      <c r="VFT133" s="19"/>
      <c r="VFU133" s="20"/>
      <c r="VFV133" s="21"/>
      <c r="VFW133" s="185"/>
      <c r="VFX133" s="21"/>
      <c r="VFY133" s="136"/>
      <c r="VFZ133" s="19"/>
      <c r="VGA133" s="20"/>
      <c r="VGB133" s="21"/>
      <c r="VGC133" s="185"/>
      <c r="VGD133" s="21"/>
      <c r="VGE133" s="19"/>
      <c r="VGF133" s="20"/>
      <c r="VGG133" s="21"/>
      <c r="VGH133" s="185"/>
      <c r="VGI133" s="21"/>
      <c r="VGJ133" s="136"/>
      <c r="VGK133" s="19"/>
      <c r="VGL133" s="20"/>
      <c r="VGM133" s="21"/>
      <c r="VGN133" s="185"/>
      <c r="VGO133" s="21"/>
      <c r="VGP133" s="19"/>
      <c r="VGQ133" s="20"/>
      <c r="VGR133" s="21"/>
      <c r="VGS133" s="185"/>
      <c r="VGT133" s="21"/>
      <c r="VGU133" s="136"/>
      <c r="VGV133" s="19"/>
      <c r="VGW133" s="20"/>
      <c r="VGX133" s="21"/>
      <c r="VGY133" s="185"/>
      <c r="VGZ133" s="21"/>
      <c r="VHA133" s="19"/>
      <c r="VHB133" s="20"/>
      <c r="VHC133" s="21"/>
      <c r="VHD133" s="185"/>
      <c r="VHE133" s="21"/>
      <c r="VHF133" s="136"/>
      <c r="VHG133" s="19"/>
      <c r="VHH133" s="20"/>
      <c r="VHI133" s="21"/>
      <c r="VHJ133" s="185"/>
      <c r="VHK133" s="21"/>
      <c r="VHL133" s="19"/>
      <c r="VHM133" s="20"/>
      <c r="VHN133" s="21"/>
      <c r="VHO133" s="185"/>
      <c r="VHP133" s="21"/>
      <c r="VHQ133" s="136"/>
      <c r="VHR133" s="19"/>
      <c r="VHS133" s="20"/>
      <c r="VHT133" s="21"/>
      <c r="VHU133" s="185"/>
      <c r="VHV133" s="21"/>
      <c r="VHW133" s="19"/>
      <c r="VHX133" s="20"/>
      <c r="VHY133" s="21"/>
      <c r="VHZ133" s="185"/>
      <c r="VIA133" s="21"/>
      <c r="VIB133" s="136"/>
      <c r="VIC133" s="19"/>
      <c r="VID133" s="20"/>
      <c r="VIE133" s="21"/>
      <c r="VIF133" s="185"/>
      <c r="VIG133" s="21"/>
      <c r="VIH133" s="19"/>
      <c r="VII133" s="20"/>
      <c r="VIJ133" s="21"/>
      <c r="VIK133" s="185"/>
      <c r="VIL133" s="21"/>
      <c r="VIM133" s="136"/>
      <c r="VIN133" s="19"/>
      <c r="VIO133" s="20"/>
      <c r="VIP133" s="21"/>
      <c r="VIQ133" s="185"/>
      <c r="VIR133" s="21"/>
      <c r="VIS133" s="19"/>
      <c r="VIT133" s="20"/>
      <c r="VIU133" s="21"/>
      <c r="VIV133" s="185"/>
      <c r="VIW133" s="21"/>
      <c r="VIX133" s="136"/>
      <c r="VIY133" s="19"/>
      <c r="VIZ133" s="20"/>
      <c r="VJA133" s="21"/>
      <c r="VJB133" s="185"/>
      <c r="VJC133" s="21"/>
      <c r="VJD133" s="19"/>
      <c r="VJE133" s="20"/>
      <c r="VJF133" s="21"/>
      <c r="VJG133" s="185"/>
      <c r="VJH133" s="21"/>
      <c r="VJI133" s="136"/>
      <c r="VJJ133" s="19"/>
      <c r="VJK133" s="20"/>
      <c r="VJL133" s="21"/>
      <c r="VJM133" s="185"/>
      <c r="VJN133" s="21"/>
      <c r="VJO133" s="19"/>
      <c r="VJP133" s="20"/>
      <c r="VJQ133" s="21"/>
      <c r="VJR133" s="185"/>
      <c r="VJS133" s="21"/>
      <c r="VJT133" s="136"/>
      <c r="VJU133" s="19"/>
      <c r="VJV133" s="20"/>
      <c r="VJW133" s="21"/>
      <c r="VJX133" s="185"/>
      <c r="VJY133" s="21"/>
      <c r="VJZ133" s="19"/>
      <c r="VKA133" s="20"/>
      <c r="VKB133" s="21"/>
      <c r="VKC133" s="185"/>
      <c r="VKD133" s="21"/>
      <c r="VKE133" s="136"/>
      <c r="VKF133" s="19"/>
      <c r="VKG133" s="20"/>
      <c r="VKH133" s="21"/>
      <c r="VKI133" s="185"/>
      <c r="VKJ133" s="21"/>
      <c r="VKK133" s="19"/>
      <c r="VKL133" s="20"/>
      <c r="VKM133" s="21"/>
      <c r="VKN133" s="185"/>
      <c r="VKO133" s="21"/>
      <c r="VKP133" s="136"/>
      <c r="VKQ133" s="19"/>
      <c r="VKR133" s="20"/>
      <c r="VKS133" s="21"/>
      <c r="VKT133" s="185"/>
      <c r="VKU133" s="21"/>
      <c r="VKV133" s="19"/>
      <c r="VKW133" s="20"/>
      <c r="VKX133" s="21"/>
      <c r="VKY133" s="185"/>
      <c r="VKZ133" s="21"/>
      <c r="VLA133" s="136"/>
      <c r="VLB133" s="19"/>
      <c r="VLC133" s="20"/>
      <c r="VLD133" s="21"/>
      <c r="VLE133" s="185"/>
      <c r="VLF133" s="21"/>
      <c r="VLG133" s="19"/>
      <c r="VLH133" s="20"/>
      <c r="VLI133" s="21"/>
      <c r="VLJ133" s="185"/>
      <c r="VLK133" s="21"/>
      <c r="VLL133" s="136"/>
      <c r="VLM133" s="19"/>
      <c r="VLN133" s="20"/>
      <c r="VLO133" s="21"/>
      <c r="VLP133" s="185"/>
      <c r="VLQ133" s="21"/>
      <c r="VLR133" s="19"/>
      <c r="VLS133" s="20"/>
      <c r="VLT133" s="21"/>
      <c r="VLU133" s="185"/>
      <c r="VLV133" s="21"/>
      <c r="VLW133" s="136"/>
      <c r="VLX133" s="19"/>
      <c r="VLY133" s="20"/>
      <c r="VLZ133" s="21"/>
      <c r="VMA133" s="185"/>
      <c r="VMB133" s="21"/>
      <c r="VMC133" s="19"/>
      <c r="VMD133" s="20"/>
      <c r="VME133" s="21"/>
      <c r="VMF133" s="185"/>
      <c r="VMG133" s="21"/>
      <c r="VMH133" s="136"/>
      <c r="VMI133" s="19"/>
      <c r="VMJ133" s="20"/>
      <c r="VMK133" s="21"/>
      <c r="VML133" s="185"/>
      <c r="VMM133" s="21"/>
      <c r="VMN133" s="19"/>
      <c r="VMO133" s="20"/>
      <c r="VMP133" s="21"/>
      <c r="VMQ133" s="185"/>
      <c r="VMR133" s="21"/>
      <c r="VMS133" s="136"/>
      <c r="VMT133" s="19"/>
      <c r="VMU133" s="20"/>
      <c r="VMV133" s="21"/>
      <c r="VMW133" s="185"/>
      <c r="VMX133" s="21"/>
      <c r="VMY133" s="19"/>
      <c r="VMZ133" s="20"/>
      <c r="VNA133" s="21"/>
      <c r="VNB133" s="185"/>
      <c r="VNC133" s="21"/>
      <c r="VND133" s="136"/>
      <c r="VNE133" s="19"/>
      <c r="VNF133" s="20"/>
      <c r="VNG133" s="21"/>
      <c r="VNH133" s="185"/>
      <c r="VNI133" s="21"/>
      <c r="VNJ133" s="19"/>
      <c r="VNK133" s="20"/>
      <c r="VNL133" s="21"/>
      <c r="VNM133" s="185"/>
      <c r="VNN133" s="21"/>
      <c r="VNO133" s="136"/>
      <c r="VNP133" s="19"/>
      <c r="VNQ133" s="20"/>
      <c r="VNR133" s="21"/>
      <c r="VNS133" s="185"/>
      <c r="VNT133" s="21"/>
      <c r="VNU133" s="19"/>
      <c r="VNV133" s="20"/>
      <c r="VNW133" s="21"/>
      <c r="VNX133" s="185"/>
      <c r="VNY133" s="21"/>
      <c r="VNZ133" s="136"/>
      <c r="VOA133" s="19"/>
      <c r="VOB133" s="20"/>
      <c r="VOC133" s="21"/>
      <c r="VOD133" s="185"/>
      <c r="VOE133" s="21"/>
      <c r="VOF133" s="19"/>
      <c r="VOG133" s="20"/>
      <c r="VOH133" s="21"/>
      <c r="VOI133" s="185"/>
      <c r="VOJ133" s="21"/>
      <c r="VOK133" s="136"/>
      <c r="VOL133" s="19"/>
      <c r="VOM133" s="20"/>
      <c r="VON133" s="21"/>
      <c r="VOO133" s="185"/>
      <c r="VOP133" s="21"/>
      <c r="VOQ133" s="19"/>
      <c r="VOR133" s="20"/>
      <c r="VOS133" s="21"/>
      <c r="VOT133" s="185"/>
      <c r="VOU133" s="21"/>
      <c r="VOV133" s="136"/>
      <c r="VOW133" s="19"/>
      <c r="VOX133" s="20"/>
      <c r="VOY133" s="21"/>
      <c r="VOZ133" s="185"/>
      <c r="VPA133" s="21"/>
      <c r="VPB133" s="19"/>
      <c r="VPC133" s="20"/>
      <c r="VPD133" s="21"/>
      <c r="VPE133" s="185"/>
      <c r="VPF133" s="21"/>
      <c r="VPG133" s="136"/>
      <c r="VPH133" s="19"/>
      <c r="VPI133" s="20"/>
      <c r="VPJ133" s="21"/>
      <c r="VPK133" s="185"/>
      <c r="VPL133" s="21"/>
      <c r="VPM133" s="19"/>
      <c r="VPN133" s="20"/>
      <c r="VPO133" s="21"/>
      <c r="VPP133" s="185"/>
      <c r="VPQ133" s="21"/>
      <c r="VPR133" s="136"/>
      <c r="VPS133" s="19"/>
      <c r="VPT133" s="20"/>
      <c r="VPU133" s="21"/>
      <c r="VPV133" s="185"/>
      <c r="VPW133" s="21"/>
      <c r="VPX133" s="19"/>
      <c r="VPY133" s="20"/>
      <c r="VPZ133" s="21"/>
      <c r="VQA133" s="185"/>
      <c r="VQB133" s="21"/>
      <c r="VQC133" s="136"/>
      <c r="VQD133" s="19"/>
      <c r="VQE133" s="20"/>
      <c r="VQF133" s="21"/>
      <c r="VQG133" s="185"/>
      <c r="VQH133" s="21"/>
      <c r="VQI133" s="19"/>
      <c r="VQJ133" s="20"/>
      <c r="VQK133" s="21"/>
      <c r="VQL133" s="185"/>
      <c r="VQM133" s="21"/>
      <c r="VQN133" s="136"/>
      <c r="VQO133" s="19"/>
      <c r="VQP133" s="20"/>
      <c r="VQQ133" s="21"/>
      <c r="VQR133" s="185"/>
      <c r="VQS133" s="21"/>
      <c r="VQT133" s="19"/>
      <c r="VQU133" s="20"/>
      <c r="VQV133" s="21"/>
      <c r="VQW133" s="185"/>
      <c r="VQX133" s="21"/>
      <c r="VQY133" s="136"/>
      <c r="VQZ133" s="19"/>
      <c r="VRA133" s="20"/>
      <c r="VRB133" s="21"/>
      <c r="VRC133" s="185"/>
      <c r="VRD133" s="21"/>
      <c r="VRE133" s="19"/>
      <c r="VRF133" s="20"/>
      <c r="VRG133" s="21"/>
      <c r="VRH133" s="185"/>
      <c r="VRI133" s="21"/>
      <c r="VRJ133" s="136"/>
      <c r="VRK133" s="19"/>
      <c r="VRL133" s="20"/>
      <c r="VRM133" s="21"/>
      <c r="VRN133" s="185"/>
      <c r="VRO133" s="21"/>
      <c r="VRP133" s="19"/>
      <c r="VRQ133" s="20"/>
      <c r="VRR133" s="21"/>
      <c r="VRS133" s="185"/>
      <c r="VRT133" s="21"/>
      <c r="VRU133" s="136"/>
      <c r="VRV133" s="19"/>
      <c r="VRW133" s="20"/>
      <c r="VRX133" s="21"/>
      <c r="VRY133" s="185"/>
      <c r="VRZ133" s="21"/>
      <c r="VSA133" s="19"/>
      <c r="VSB133" s="20"/>
      <c r="VSC133" s="21"/>
      <c r="VSD133" s="185"/>
      <c r="VSE133" s="21"/>
      <c r="VSF133" s="136"/>
      <c r="VSG133" s="19"/>
      <c r="VSH133" s="20"/>
      <c r="VSI133" s="21"/>
      <c r="VSJ133" s="185"/>
      <c r="VSK133" s="21"/>
      <c r="VSL133" s="19"/>
      <c r="VSM133" s="20"/>
      <c r="VSN133" s="21"/>
      <c r="VSO133" s="185"/>
      <c r="VSP133" s="21"/>
      <c r="VSQ133" s="136"/>
      <c r="VSR133" s="19"/>
      <c r="VSS133" s="20"/>
      <c r="VST133" s="21"/>
      <c r="VSU133" s="185"/>
      <c r="VSV133" s="21"/>
      <c r="VSW133" s="19"/>
      <c r="VSX133" s="20"/>
      <c r="VSY133" s="21"/>
      <c r="VSZ133" s="185"/>
      <c r="VTA133" s="21"/>
      <c r="VTB133" s="136"/>
      <c r="VTC133" s="19"/>
      <c r="VTD133" s="20"/>
      <c r="VTE133" s="21"/>
      <c r="VTF133" s="185"/>
      <c r="VTG133" s="21"/>
      <c r="VTH133" s="19"/>
      <c r="VTI133" s="20"/>
      <c r="VTJ133" s="21"/>
      <c r="VTK133" s="185"/>
      <c r="VTL133" s="21"/>
      <c r="VTM133" s="136"/>
      <c r="VTN133" s="19"/>
      <c r="VTO133" s="20"/>
      <c r="VTP133" s="21"/>
      <c r="VTQ133" s="185"/>
      <c r="VTR133" s="21"/>
      <c r="VTS133" s="19"/>
      <c r="VTT133" s="20"/>
      <c r="VTU133" s="21"/>
      <c r="VTV133" s="185"/>
      <c r="VTW133" s="21"/>
      <c r="VTX133" s="136"/>
      <c r="VTY133" s="19"/>
      <c r="VTZ133" s="20"/>
      <c r="VUA133" s="21"/>
      <c r="VUB133" s="185"/>
      <c r="VUC133" s="21"/>
      <c r="VUD133" s="19"/>
      <c r="VUE133" s="20"/>
      <c r="VUF133" s="21"/>
      <c r="VUG133" s="185"/>
      <c r="VUH133" s="21"/>
      <c r="VUI133" s="136"/>
      <c r="VUJ133" s="19"/>
      <c r="VUK133" s="20"/>
      <c r="VUL133" s="21"/>
      <c r="VUM133" s="185"/>
      <c r="VUN133" s="21"/>
      <c r="VUO133" s="19"/>
      <c r="VUP133" s="20"/>
      <c r="VUQ133" s="21"/>
      <c r="VUR133" s="185"/>
      <c r="VUS133" s="21"/>
      <c r="VUT133" s="136"/>
      <c r="VUU133" s="19"/>
      <c r="VUV133" s="20"/>
      <c r="VUW133" s="21"/>
      <c r="VUX133" s="185"/>
      <c r="VUY133" s="21"/>
      <c r="VUZ133" s="19"/>
      <c r="VVA133" s="20"/>
      <c r="VVB133" s="21"/>
      <c r="VVC133" s="185"/>
      <c r="VVD133" s="21"/>
      <c r="VVE133" s="136"/>
      <c r="VVF133" s="19"/>
      <c r="VVG133" s="20"/>
      <c r="VVH133" s="21"/>
      <c r="VVI133" s="185"/>
      <c r="VVJ133" s="21"/>
      <c r="VVK133" s="19"/>
      <c r="VVL133" s="20"/>
      <c r="VVM133" s="21"/>
      <c r="VVN133" s="185"/>
      <c r="VVO133" s="21"/>
      <c r="VVP133" s="136"/>
      <c r="VVQ133" s="19"/>
      <c r="VVR133" s="20"/>
      <c r="VVS133" s="21"/>
      <c r="VVT133" s="185"/>
      <c r="VVU133" s="21"/>
      <c r="VVV133" s="19"/>
      <c r="VVW133" s="20"/>
      <c r="VVX133" s="21"/>
      <c r="VVY133" s="185"/>
      <c r="VVZ133" s="21"/>
      <c r="VWA133" s="136"/>
      <c r="VWB133" s="19"/>
      <c r="VWC133" s="20"/>
      <c r="VWD133" s="21"/>
      <c r="VWE133" s="185"/>
      <c r="VWF133" s="21"/>
      <c r="VWG133" s="19"/>
      <c r="VWH133" s="20"/>
      <c r="VWI133" s="21"/>
      <c r="VWJ133" s="185"/>
      <c r="VWK133" s="21"/>
      <c r="VWL133" s="136"/>
      <c r="VWM133" s="19"/>
      <c r="VWN133" s="20"/>
      <c r="VWO133" s="21"/>
      <c r="VWP133" s="185"/>
      <c r="VWQ133" s="21"/>
      <c r="VWR133" s="19"/>
      <c r="VWS133" s="20"/>
      <c r="VWT133" s="21"/>
      <c r="VWU133" s="185"/>
      <c r="VWV133" s="21"/>
      <c r="VWW133" s="136"/>
      <c r="VWX133" s="19"/>
      <c r="VWY133" s="20"/>
      <c r="VWZ133" s="21"/>
      <c r="VXA133" s="185"/>
      <c r="VXB133" s="21"/>
      <c r="VXC133" s="19"/>
      <c r="VXD133" s="20"/>
      <c r="VXE133" s="21"/>
      <c r="VXF133" s="185"/>
      <c r="VXG133" s="21"/>
      <c r="VXH133" s="136"/>
      <c r="VXI133" s="19"/>
      <c r="VXJ133" s="20"/>
      <c r="VXK133" s="21"/>
      <c r="VXL133" s="185"/>
      <c r="VXM133" s="21"/>
      <c r="VXN133" s="19"/>
      <c r="VXO133" s="20"/>
      <c r="VXP133" s="21"/>
      <c r="VXQ133" s="185"/>
      <c r="VXR133" s="21"/>
      <c r="VXS133" s="136"/>
      <c r="VXT133" s="19"/>
      <c r="VXU133" s="20"/>
      <c r="VXV133" s="21"/>
      <c r="VXW133" s="185"/>
      <c r="VXX133" s="21"/>
      <c r="VXY133" s="19"/>
      <c r="VXZ133" s="20"/>
      <c r="VYA133" s="21"/>
      <c r="VYB133" s="185"/>
      <c r="VYC133" s="21"/>
      <c r="VYD133" s="136"/>
      <c r="VYE133" s="19"/>
      <c r="VYF133" s="20"/>
      <c r="VYG133" s="21"/>
      <c r="VYH133" s="185"/>
      <c r="VYI133" s="21"/>
      <c r="VYJ133" s="19"/>
      <c r="VYK133" s="20"/>
      <c r="VYL133" s="21"/>
      <c r="VYM133" s="185"/>
      <c r="VYN133" s="21"/>
      <c r="VYO133" s="136"/>
      <c r="VYP133" s="19"/>
      <c r="VYQ133" s="20"/>
      <c r="VYR133" s="21"/>
      <c r="VYS133" s="185"/>
      <c r="VYT133" s="21"/>
      <c r="VYU133" s="19"/>
      <c r="VYV133" s="20"/>
      <c r="VYW133" s="21"/>
      <c r="VYX133" s="185"/>
      <c r="VYY133" s="21"/>
      <c r="VYZ133" s="136"/>
      <c r="VZA133" s="19"/>
      <c r="VZB133" s="20"/>
      <c r="VZC133" s="21"/>
      <c r="VZD133" s="185"/>
      <c r="VZE133" s="21"/>
      <c r="VZF133" s="19"/>
      <c r="VZG133" s="20"/>
      <c r="VZH133" s="21"/>
      <c r="VZI133" s="185"/>
      <c r="VZJ133" s="21"/>
      <c r="VZK133" s="136"/>
      <c r="VZL133" s="19"/>
      <c r="VZM133" s="20"/>
      <c r="VZN133" s="21"/>
      <c r="VZO133" s="185"/>
      <c r="VZP133" s="21"/>
      <c r="VZQ133" s="19"/>
      <c r="VZR133" s="20"/>
      <c r="VZS133" s="21"/>
      <c r="VZT133" s="185"/>
      <c r="VZU133" s="21"/>
      <c r="VZV133" s="136"/>
      <c r="VZW133" s="19"/>
      <c r="VZX133" s="20"/>
      <c r="VZY133" s="21"/>
      <c r="VZZ133" s="185"/>
      <c r="WAA133" s="21"/>
      <c r="WAB133" s="19"/>
      <c r="WAC133" s="20"/>
      <c r="WAD133" s="21"/>
      <c r="WAE133" s="185"/>
      <c r="WAF133" s="21"/>
      <c r="WAG133" s="136"/>
      <c r="WAH133" s="19"/>
      <c r="WAI133" s="20"/>
      <c r="WAJ133" s="21"/>
      <c r="WAK133" s="185"/>
      <c r="WAL133" s="21"/>
      <c r="WAM133" s="19"/>
      <c r="WAN133" s="20"/>
      <c r="WAO133" s="21"/>
      <c r="WAP133" s="185"/>
      <c r="WAQ133" s="21"/>
      <c r="WAR133" s="136"/>
      <c r="WAS133" s="19"/>
      <c r="WAT133" s="20"/>
      <c r="WAU133" s="21"/>
      <c r="WAV133" s="185"/>
      <c r="WAW133" s="21"/>
      <c r="WAX133" s="19"/>
      <c r="WAY133" s="20"/>
      <c r="WAZ133" s="21"/>
      <c r="WBA133" s="185"/>
      <c r="WBB133" s="21"/>
      <c r="WBC133" s="136"/>
      <c r="WBD133" s="19"/>
      <c r="WBE133" s="20"/>
      <c r="WBF133" s="21"/>
      <c r="WBG133" s="185"/>
      <c r="WBH133" s="21"/>
      <c r="WBI133" s="19"/>
      <c r="WBJ133" s="20"/>
      <c r="WBK133" s="21"/>
      <c r="WBL133" s="185"/>
      <c r="WBM133" s="21"/>
      <c r="WBN133" s="136"/>
      <c r="WBO133" s="19"/>
      <c r="WBP133" s="20"/>
      <c r="WBQ133" s="21"/>
      <c r="WBR133" s="185"/>
      <c r="WBS133" s="21"/>
      <c r="WBT133" s="19"/>
      <c r="WBU133" s="20"/>
      <c r="WBV133" s="21"/>
      <c r="WBW133" s="185"/>
      <c r="WBX133" s="21"/>
      <c r="WBY133" s="136"/>
      <c r="WBZ133" s="19"/>
      <c r="WCA133" s="20"/>
      <c r="WCB133" s="21"/>
      <c r="WCC133" s="185"/>
      <c r="WCD133" s="21"/>
      <c r="WCE133" s="19"/>
      <c r="WCF133" s="20"/>
      <c r="WCG133" s="21"/>
      <c r="WCH133" s="185"/>
      <c r="WCI133" s="21"/>
      <c r="WCJ133" s="136"/>
      <c r="WCK133" s="19"/>
      <c r="WCL133" s="20"/>
      <c r="WCM133" s="21"/>
      <c r="WCN133" s="185"/>
      <c r="WCO133" s="21"/>
      <c r="WCP133" s="19"/>
      <c r="WCQ133" s="20"/>
      <c r="WCR133" s="21"/>
      <c r="WCS133" s="185"/>
      <c r="WCT133" s="21"/>
      <c r="WCU133" s="136"/>
      <c r="WCV133" s="19"/>
      <c r="WCW133" s="20"/>
      <c r="WCX133" s="21"/>
      <c r="WCY133" s="185"/>
      <c r="WCZ133" s="21"/>
      <c r="WDA133" s="19"/>
      <c r="WDB133" s="20"/>
      <c r="WDC133" s="21"/>
      <c r="WDD133" s="185"/>
      <c r="WDE133" s="21"/>
      <c r="WDF133" s="136"/>
      <c r="WDG133" s="19"/>
      <c r="WDH133" s="20"/>
      <c r="WDI133" s="21"/>
      <c r="WDJ133" s="185"/>
      <c r="WDK133" s="21"/>
      <c r="WDL133" s="19"/>
      <c r="WDM133" s="20"/>
      <c r="WDN133" s="21"/>
      <c r="WDO133" s="185"/>
      <c r="WDP133" s="21"/>
      <c r="WDQ133" s="136"/>
      <c r="WDR133" s="19"/>
      <c r="WDS133" s="20"/>
      <c r="WDT133" s="21"/>
      <c r="WDU133" s="185"/>
      <c r="WDV133" s="21"/>
      <c r="WDW133" s="19"/>
      <c r="WDX133" s="20"/>
      <c r="WDY133" s="21"/>
      <c r="WDZ133" s="185"/>
      <c r="WEA133" s="21"/>
      <c r="WEB133" s="136"/>
      <c r="WEC133" s="19"/>
      <c r="WED133" s="20"/>
      <c r="WEE133" s="21"/>
      <c r="WEF133" s="185"/>
      <c r="WEG133" s="21"/>
      <c r="WEH133" s="19"/>
      <c r="WEI133" s="20"/>
      <c r="WEJ133" s="21"/>
      <c r="WEK133" s="185"/>
      <c r="WEL133" s="21"/>
      <c r="WEM133" s="136"/>
      <c r="WEN133" s="19"/>
      <c r="WEO133" s="20"/>
      <c r="WEP133" s="21"/>
      <c r="WEQ133" s="185"/>
      <c r="WER133" s="21"/>
      <c r="WES133" s="19"/>
      <c r="WET133" s="20"/>
      <c r="WEU133" s="21"/>
      <c r="WEV133" s="185"/>
      <c r="WEW133" s="21"/>
      <c r="WEX133" s="136"/>
      <c r="WEY133" s="19"/>
      <c r="WEZ133" s="20"/>
      <c r="WFA133" s="21"/>
      <c r="WFB133" s="185"/>
      <c r="WFC133" s="21"/>
      <c r="WFD133" s="19"/>
      <c r="WFE133" s="20"/>
      <c r="WFF133" s="21"/>
      <c r="WFG133" s="185"/>
      <c r="WFH133" s="21"/>
      <c r="WFI133" s="136"/>
      <c r="WFJ133" s="19"/>
      <c r="WFK133" s="20"/>
      <c r="WFL133" s="21"/>
      <c r="WFM133" s="185"/>
      <c r="WFN133" s="21"/>
      <c r="WFO133" s="19"/>
      <c r="WFP133" s="20"/>
      <c r="WFQ133" s="21"/>
      <c r="WFR133" s="185"/>
      <c r="WFS133" s="21"/>
      <c r="WFT133" s="136"/>
      <c r="WFU133" s="19"/>
      <c r="WFV133" s="20"/>
      <c r="WFW133" s="21"/>
      <c r="WFX133" s="185"/>
      <c r="WFY133" s="21"/>
      <c r="WFZ133" s="19"/>
      <c r="WGA133" s="20"/>
      <c r="WGB133" s="21"/>
      <c r="WGC133" s="185"/>
      <c r="WGD133" s="21"/>
      <c r="WGE133" s="136"/>
      <c r="WGF133" s="19"/>
      <c r="WGG133" s="20"/>
      <c r="WGH133" s="21"/>
      <c r="WGI133" s="185"/>
      <c r="WGJ133" s="21"/>
      <c r="WGK133" s="19"/>
      <c r="WGL133" s="20"/>
      <c r="WGM133" s="21"/>
      <c r="WGN133" s="185"/>
      <c r="WGO133" s="21"/>
      <c r="WGP133" s="136"/>
      <c r="WGQ133" s="19"/>
      <c r="WGR133" s="20"/>
      <c r="WGS133" s="21"/>
      <c r="WGT133" s="185"/>
      <c r="WGU133" s="21"/>
      <c r="WGV133" s="19"/>
      <c r="WGW133" s="20"/>
      <c r="WGX133" s="21"/>
      <c r="WGY133" s="185"/>
      <c r="WGZ133" s="21"/>
      <c r="WHA133" s="136"/>
      <c r="WHB133" s="19"/>
      <c r="WHC133" s="20"/>
      <c r="WHD133" s="21"/>
      <c r="WHE133" s="185"/>
      <c r="WHF133" s="21"/>
      <c r="WHG133" s="19"/>
      <c r="WHH133" s="20"/>
      <c r="WHI133" s="21"/>
      <c r="WHJ133" s="185"/>
      <c r="WHK133" s="21"/>
      <c r="WHL133" s="136"/>
      <c r="WHM133" s="19"/>
      <c r="WHN133" s="20"/>
      <c r="WHO133" s="21"/>
      <c r="WHP133" s="185"/>
      <c r="WHQ133" s="21"/>
      <c r="WHR133" s="19"/>
      <c r="WHS133" s="20"/>
      <c r="WHT133" s="21"/>
      <c r="WHU133" s="185"/>
      <c r="WHV133" s="21"/>
      <c r="WHW133" s="136"/>
      <c r="WHX133" s="19"/>
      <c r="WHY133" s="20"/>
      <c r="WHZ133" s="21"/>
      <c r="WIA133" s="185"/>
      <c r="WIB133" s="21"/>
      <c r="WIC133" s="19"/>
      <c r="WID133" s="20"/>
      <c r="WIE133" s="21"/>
      <c r="WIF133" s="185"/>
      <c r="WIG133" s="21"/>
      <c r="WIH133" s="136"/>
      <c r="WII133" s="19"/>
      <c r="WIJ133" s="20"/>
      <c r="WIK133" s="21"/>
      <c r="WIL133" s="185"/>
      <c r="WIM133" s="21"/>
      <c r="WIN133" s="19"/>
      <c r="WIO133" s="20"/>
      <c r="WIP133" s="21"/>
      <c r="WIQ133" s="185"/>
      <c r="WIR133" s="21"/>
      <c r="WIS133" s="136"/>
      <c r="WIT133" s="19"/>
      <c r="WIU133" s="20"/>
      <c r="WIV133" s="21"/>
      <c r="WIW133" s="185"/>
      <c r="WIX133" s="21"/>
      <c r="WIY133" s="19"/>
      <c r="WIZ133" s="20"/>
      <c r="WJA133" s="21"/>
      <c r="WJB133" s="185"/>
      <c r="WJC133" s="21"/>
      <c r="WJD133" s="136"/>
      <c r="WJE133" s="19"/>
      <c r="WJF133" s="20"/>
      <c r="WJG133" s="21"/>
      <c r="WJH133" s="185"/>
      <c r="WJI133" s="21"/>
      <c r="WJJ133" s="19"/>
      <c r="WJK133" s="20"/>
      <c r="WJL133" s="21"/>
      <c r="WJM133" s="185"/>
      <c r="WJN133" s="21"/>
      <c r="WJO133" s="136"/>
      <c r="WJP133" s="19"/>
      <c r="WJQ133" s="20"/>
      <c r="WJR133" s="21"/>
      <c r="WJS133" s="185"/>
      <c r="WJT133" s="21"/>
      <c r="WJU133" s="19"/>
      <c r="WJV133" s="20"/>
      <c r="WJW133" s="21"/>
      <c r="WJX133" s="185"/>
      <c r="WJY133" s="21"/>
      <c r="WJZ133" s="136"/>
      <c r="WKA133" s="19"/>
      <c r="WKB133" s="20"/>
      <c r="WKC133" s="21"/>
      <c r="WKD133" s="185"/>
      <c r="WKE133" s="21"/>
      <c r="WKF133" s="19"/>
      <c r="WKG133" s="20"/>
      <c r="WKH133" s="21"/>
      <c r="WKI133" s="185"/>
      <c r="WKJ133" s="21"/>
      <c r="WKK133" s="136"/>
      <c r="WKL133" s="19"/>
      <c r="WKM133" s="20"/>
      <c r="WKN133" s="21"/>
      <c r="WKO133" s="185"/>
      <c r="WKP133" s="21"/>
      <c r="WKQ133" s="19"/>
      <c r="WKR133" s="20"/>
      <c r="WKS133" s="21"/>
      <c r="WKT133" s="185"/>
      <c r="WKU133" s="21"/>
      <c r="WKV133" s="136"/>
      <c r="WKW133" s="19"/>
      <c r="WKX133" s="20"/>
      <c r="WKY133" s="21"/>
      <c r="WKZ133" s="185"/>
      <c r="WLA133" s="21"/>
      <c r="WLB133" s="19"/>
      <c r="WLC133" s="20"/>
      <c r="WLD133" s="21"/>
      <c r="WLE133" s="185"/>
      <c r="WLF133" s="21"/>
      <c r="WLG133" s="136"/>
      <c r="WLH133" s="19"/>
      <c r="WLI133" s="20"/>
      <c r="WLJ133" s="21"/>
      <c r="WLK133" s="185"/>
      <c r="WLL133" s="21"/>
      <c r="WLM133" s="19"/>
      <c r="WLN133" s="20"/>
      <c r="WLO133" s="21"/>
      <c r="WLP133" s="185"/>
      <c r="WLQ133" s="21"/>
      <c r="WLR133" s="136"/>
      <c r="WLS133" s="19"/>
      <c r="WLT133" s="20"/>
      <c r="WLU133" s="21"/>
      <c r="WLV133" s="185"/>
      <c r="WLW133" s="21"/>
      <c r="WLX133" s="19"/>
      <c r="WLY133" s="20"/>
      <c r="WLZ133" s="21"/>
      <c r="WMA133" s="185"/>
      <c r="WMB133" s="21"/>
      <c r="WMC133" s="136"/>
      <c r="WMD133" s="19"/>
      <c r="WME133" s="20"/>
      <c r="WMF133" s="21"/>
      <c r="WMG133" s="185"/>
      <c r="WMH133" s="21"/>
      <c r="WMI133" s="19"/>
      <c r="WMJ133" s="20"/>
      <c r="WMK133" s="21"/>
      <c r="WML133" s="185"/>
      <c r="WMM133" s="21"/>
      <c r="WMN133" s="136"/>
      <c r="WMO133" s="19"/>
      <c r="WMP133" s="20"/>
      <c r="WMQ133" s="21"/>
      <c r="WMR133" s="185"/>
      <c r="WMS133" s="21"/>
      <c r="WMT133" s="19"/>
      <c r="WMU133" s="20"/>
      <c r="WMV133" s="21"/>
      <c r="WMW133" s="185"/>
      <c r="WMX133" s="21"/>
      <c r="WMY133" s="136"/>
      <c r="WMZ133" s="19"/>
      <c r="WNA133" s="20"/>
      <c r="WNB133" s="21"/>
      <c r="WNC133" s="185"/>
      <c r="WND133" s="21"/>
      <c r="WNE133" s="19"/>
      <c r="WNF133" s="20"/>
      <c r="WNG133" s="21"/>
      <c r="WNH133" s="185"/>
      <c r="WNI133" s="21"/>
      <c r="WNJ133" s="136"/>
      <c r="WNK133" s="19"/>
      <c r="WNL133" s="20"/>
      <c r="WNM133" s="21"/>
      <c r="WNN133" s="185"/>
      <c r="WNO133" s="21"/>
      <c r="WNP133" s="19"/>
      <c r="WNQ133" s="20"/>
      <c r="WNR133" s="21"/>
      <c r="WNS133" s="185"/>
      <c r="WNT133" s="21"/>
      <c r="WNU133" s="136"/>
      <c r="WNV133" s="19"/>
      <c r="WNW133" s="20"/>
      <c r="WNX133" s="21"/>
      <c r="WNY133" s="185"/>
      <c r="WNZ133" s="21"/>
      <c r="WOA133" s="19"/>
      <c r="WOB133" s="20"/>
      <c r="WOC133" s="21"/>
      <c r="WOD133" s="185"/>
      <c r="WOE133" s="21"/>
      <c r="WOF133" s="136"/>
      <c r="WOG133" s="19"/>
      <c r="WOH133" s="20"/>
      <c r="WOI133" s="21"/>
      <c r="WOJ133" s="185"/>
      <c r="WOK133" s="21"/>
      <c r="WOL133" s="19"/>
      <c r="WOM133" s="20"/>
      <c r="WON133" s="21"/>
      <c r="WOO133" s="185"/>
      <c r="WOP133" s="21"/>
      <c r="WOQ133" s="136"/>
      <c r="WOR133" s="19"/>
      <c r="WOS133" s="20"/>
      <c r="WOT133" s="21"/>
      <c r="WOU133" s="185"/>
      <c r="WOV133" s="21"/>
      <c r="WOW133" s="19"/>
      <c r="WOX133" s="20"/>
      <c r="WOY133" s="21"/>
      <c r="WOZ133" s="185"/>
      <c r="WPA133" s="21"/>
      <c r="WPB133" s="136"/>
      <c r="WPC133" s="19"/>
      <c r="WPD133" s="20"/>
      <c r="WPE133" s="21"/>
      <c r="WPF133" s="185"/>
      <c r="WPG133" s="21"/>
      <c r="WPH133" s="19"/>
      <c r="WPI133" s="20"/>
      <c r="WPJ133" s="21"/>
      <c r="WPK133" s="185"/>
      <c r="WPL133" s="21"/>
      <c r="WPM133" s="136"/>
      <c r="WPN133" s="19"/>
      <c r="WPO133" s="20"/>
      <c r="WPP133" s="21"/>
      <c r="WPQ133" s="185"/>
      <c r="WPR133" s="21"/>
      <c r="WPS133" s="19"/>
      <c r="WPT133" s="20"/>
      <c r="WPU133" s="21"/>
      <c r="WPV133" s="185"/>
      <c r="WPW133" s="21"/>
      <c r="WPX133" s="136"/>
      <c r="WPY133" s="19"/>
      <c r="WPZ133" s="20"/>
      <c r="WQA133" s="21"/>
      <c r="WQB133" s="185"/>
      <c r="WQC133" s="21"/>
      <c r="WQD133" s="19"/>
      <c r="WQE133" s="20"/>
      <c r="WQF133" s="21"/>
      <c r="WQG133" s="185"/>
      <c r="WQH133" s="21"/>
      <c r="WQI133" s="136"/>
      <c r="WQJ133" s="19"/>
      <c r="WQK133" s="20"/>
      <c r="WQL133" s="21"/>
      <c r="WQM133" s="185"/>
      <c r="WQN133" s="21"/>
      <c r="WQO133" s="19"/>
      <c r="WQP133" s="20"/>
      <c r="WQQ133" s="21"/>
      <c r="WQR133" s="185"/>
      <c r="WQS133" s="21"/>
      <c r="WQT133" s="136"/>
      <c r="WQU133" s="19"/>
      <c r="WQV133" s="20"/>
      <c r="WQW133" s="21"/>
      <c r="WQX133" s="185"/>
      <c r="WQY133" s="21"/>
      <c r="WQZ133" s="19"/>
      <c r="WRA133" s="20"/>
      <c r="WRB133" s="21"/>
      <c r="WRC133" s="185"/>
      <c r="WRD133" s="21"/>
      <c r="WRE133" s="136"/>
      <c r="WRF133" s="19"/>
      <c r="WRG133" s="20"/>
      <c r="WRH133" s="21"/>
      <c r="WRI133" s="185"/>
      <c r="WRJ133" s="21"/>
      <c r="WRK133" s="19"/>
      <c r="WRL133" s="20"/>
      <c r="WRM133" s="21"/>
      <c r="WRN133" s="185"/>
      <c r="WRO133" s="21"/>
      <c r="WRP133" s="136"/>
      <c r="WRQ133" s="19"/>
      <c r="WRR133" s="20"/>
      <c r="WRS133" s="21"/>
      <c r="WRT133" s="185"/>
      <c r="WRU133" s="21"/>
      <c r="WRV133" s="19"/>
      <c r="WRW133" s="20"/>
      <c r="WRX133" s="21"/>
      <c r="WRY133" s="185"/>
      <c r="WRZ133" s="21"/>
      <c r="WSA133" s="136"/>
      <c r="WSB133" s="19"/>
      <c r="WSC133" s="20"/>
      <c r="WSD133" s="21"/>
      <c r="WSE133" s="185"/>
      <c r="WSF133" s="21"/>
      <c r="WSG133" s="19"/>
      <c r="WSH133" s="20"/>
      <c r="WSI133" s="21"/>
      <c r="WSJ133" s="185"/>
      <c r="WSK133" s="21"/>
      <c r="WSL133" s="136"/>
      <c r="WSM133" s="19"/>
      <c r="WSN133" s="20"/>
      <c r="WSO133" s="21"/>
      <c r="WSP133" s="185"/>
      <c r="WSQ133" s="21"/>
      <c r="WSR133" s="19"/>
      <c r="WSS133" s="20"/>
      <c r="WST133" s="21"/>
      <c r="WSU133" s="185"/>
      <c r="WSV133" s="21"/>
      <c r="WSW133" s="136"/>
      <c r="WSX133" s="19"/>
      <c r="WSY133" s="20"/>
      <c r="WSZ133" s="21"/>
      <c r="WTA133" s="185"/>
      <c r="WTB133" s="21"/>
      <c r="WTC133" s="19"/>
      <c r="WTD133" s="20"/>
      <c r="WTE133" s="21"/>
      <c r="WTF133" s="185"/>
      <c r="WTG133" s="21"/>
      <c r="WTH133" s="136"/>
      <c r="WTI133" s="19"/>
      <c r="WTJ133" s="20"/>
      <c r="WTK133" s="21"/>
      <c r="WTL133" s="185"/>
      <c r="WTM133" s="21"/>
      <c r="WTN133" s="19"/>
      <c r="WTO133" s="20"/>
      <c r="WTP133" s="21"/>
      <c r="WTQ133" s="185"/>
      <c r="WTR133" s="21"/>
      <c r="WTS133" s="136"/>
      <c r="WTT133" s="19"/>
      <c r="WTU133" s="20"/>
      <c r="WTV133" s="21"/>
      <c r="WTW133" s="185"/>
      <c r="WTX133" s="21"/>
      <c r="WTY133" s="19"/>
      <c r="WTZ133" s="20"/>
      <c r="WUA133" s="21"/>
      <c r="WUB133" s="185"/>
      <c r="WUC133" s="21"/>
      <c r="WUD133" s="136"/>
      <c r="WUE133" s="19"/>
      <c r="WUF133" s="20"/>
      <c r="WUG133" s="21"/>
      <c r="WUH133" s="185"/>
      <c r="WUI133" s="21"/>
      <c r="WUJ133" s="19"/>
      <c r="WUK133" s="20"/>
      <c r="WUL133" s="21"/>
      <c r="WUM133" s="185"/>
      <c r="WUN133" s="21"/>
      <c r="WUO133" s="136"/>
      <c r="WUP133" s="19"/>
      <c r="WUQ133" s="20"/>
      <c r="WUR133" s="21"/>
      <c r="WUS133" s="185"/>
      <c r="WUT133" s="21"/>
      <c r="WUU133" s="19"/>
      <c r="WUV133" s="20"/>
      <c r="WUW133" s="21"/>
      <c r="WUX133" s="185"/>
      <c r="WUY133" s="21"/>
      <c r="WUZ133" s="136"/>
      <c r="WVA133" s="19"/>
      <c r="WVB133" s="20"/>
      <c r="WVC133" s="21"/>
      <c r="WVD133" s="185"/>
      <c r="WVE133" s="21"/>
      <c r="WVF133" s="19"/>
      <c r="WVG133" s="20"/>
      <c r="WVH133" s="21"/>
      <c r="WVI133" s="185"/>
      <c r="WVJ133" s="21"/>
      <c r="WVK133" s="136"/>
      <c r="WVL133" s="19"/>
      <c r="WVM133" s="20"/>
      <c r="WVN133" s="21"/>
      <c r="WVO133" s="185"/>
      <c r="WVP133" s="21"/>
      <c r="WVQ133" s="19"/>
      <c r="WVR133" s="20"/>
      <c r="WVS133" s="21"/>
      <c r="WVT133" s="185"/>
      <c r="WVU133" s="21"/>
      <c r="WVV133" s="136"/>
      <c r="WVW133" s="19"/>
      <c r="WVX133" s="20"/>
      <c r="WVY133" s="21"/>
      <c r="WVZ133" s="185"/>
      <c r="WWA133" s="21"/>
      <c r="WWB133" s="19"/>
      <c r="WWC133" s="20"/>
      <c r="WWD133" s="21"/>
      <c r="WWE133" s="185"/>
      <c r="WWF133" s="21"/>
      <c r="WWG133" s="136"/>
      <c r="WWH133" s="19"/>
      <c r="WWI133" s="20"/>
      <c r="WWJ133" s="21"/>
      <c r="WWK133" s="185"/>
      <c r="WWL133" s="21"/>
      <c r="WWM133" s="19"/>
      <c r="WWN133" s="20"/>
      <c r="WWO133" s="21"/>
      <c r="WWP133" s="185"/>
      <c r="WWQ133" s="21"/>
      <c r="WWR133" s="136"/>
      <c r="WWS133" s="19"/>
      <c r="WWT133" s="20"/>
      <c r="WWU133" s="21"/>
      <c r="WWV133" s="185"/>
      <c r="WWW133" s="21"/>
      <c r="WWX133" s="19"/>
      <c r="WWY133" s="20"/>
      <c r="WWZ133" s="21"/>
      <c r="WXA133" s="185"/>
      <c r="WXB133" s="21"/>
      <c r="WXC133" s="136"/>
      <c r="WXD133" s="19"/>
      <c r="WXE133" s="20"/>
      <c r="WXF133" s="21"/>
      <c r="WXG133" s="185"/>
      <c r="WXH133" s="21"/>
      <c r="WXI133" s="19"/>
      <c r="WXJ133" s="20"/>
      <c r="WXK133" s="21"/>
      <c r="WXL133" s="185"/>
      <c r="WXM133" s="21"/>
      <c r="WXN133" s="136"/>
      <c r="WXO133" s="19"/>
      <c r="WXP133" s="20"/>
      <c r="WXQ133" s="21"/>
      <c r="WXR133" s="185"/>
      <c r="WXS133" s="21"/>
      <c r="WXT133" s="19"/>
      <c r="WXU133" s="20"/>
      <c r="WXV133" s="21"/>
      <c r="WXW133" s="185"/>
      <c r="WXX133" s="21"/>
      <c r="WXY133" s="136"/>
      <c r="WXZ133" s="19"/>
      <c r="WYA133" s="20"/>
      <c r="WYB133" s="21"/>
      <c r="WYC133" s="185"/>
      <c r="WYD133" s="21"/>
      <c r="WYE133" s="19"/>
      <c r="WYF133" s="20"/>
      <c r="WYG133" s="21"/>
      <c r="WYH133" s="185"/>
      <c r="WYI133" s="21"/>
      <c r="WYJ133" s="136"/>
      <c r="WYK133" s="19"/>
      <c r="WYL133" s="20"/>
      <c r="WYM133" s="21"/>
      <c r="WYN133" s="185"/>
      <c r="WYO133" s="21"/>
      <c r="WYP133" s="19"/>
      <c r="WYQ133" s="20"/>
      <c r="WYR133" s="21"/>
      <c r="WYS133" s="185"/>
      <c r="WYT133" s="21"/>
      <c r="WYU133" s="136"/>
      <c r="WYV133" s="19"/>
      <c r="WYW133" s="20"/>
      <c r="WYX133" s="21"/>
      <c r="WYY133" s="185"/>
      <c r="WYZ133" s="21"/>
      <c r="WZA133" s="19"/>
      <c r="WZB133" s="20"/>
      <c r="WZC133" s="21"/>
      <c r="WZD133" s="185"/>
      <c r="WZE133" s="21"/>
      <c r="WZF133" s="136"/>
      <c r="WZG133" s="19"/>
      <c r="WZH133" s="20"/>
      <c r="WZI133" s="21"/>
      <c r="WZJ133" s="185"/>
      <c r="WZK133" s="21"/>
      <c r="WZL133" s="19"/>
      <c r="WZM133" s="20"/>
      <c r="WZN133" s="21"/>
      <c r="WZO133" s="185"/>
      <c r="WZP133" s="21"/>
      <c r="WZQ133" s="136"/>
      <c r="WZR133" s="19"/>
      <c r="WZS133" s="20"/>
      <c r="WZT133" s="21"/>
      <c r="WZU133" s="185"/>
      <c r="WZV133" s="21"/>
      <c r="WZW133" s="19"/>
      <c r="WZX133" s="20"/>
      <c r="WZY133" s="21"/>
      <c r="WZZ133" s="185"/>
      <c r="XAA133" s="21"/>
    </row>
    <row r="134" spans="1:16251" ht="13.8" thickBot="1" x14ac:dyDescent="0.3">
      <c r="A134" s="277"/>
      <c r="B134" s="278"/>
      <c r="C134" s="278"/>
      <c r="D134" s="278"/>
      <c r="E134" s="279"/>
      <c r="F134" s="2"/>
      <c r="G134" s="277"/>
      <c r="H134" s="278"/>
      <c r="I134" s="278"/>
      <c r="J134" s="278"/>
      <c r="K134" s="279"/>
    </row>
    <row r="135" spans="1:16251" x14ac:dyDescent="0.25">
      <c r="A135" s="280" t="s">
        <v>0</v>
      </c>
      <c r="B135" s="281"/>
      <c r="C135" s="281"/>
      <c r="D135" s="281"/>
      <c r="E135" s="282"/>
      <c r="F135" s="2"/>
      <c r="G135" s="280" t="s">
        <v>1</v>
      </c>
      <c r="H135" s="281"/>
      <c r="I135" s="281"/>
      <c r="J135" s="281"/>
      <c r="K135" s="282"/>
    </row>
    <row r="136" spans="1:1625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625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625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6251" x14ac:dyDescent="0.25">
      <c r="A139" s="16" t="s">
        <v>9</v>
      </c>
      <c r="B139" s="11">
        <v>16200</v>
      </c>
      <c r="C139" s="116">
        <f>B139/B145</f>
        <v>9.6148139355451356E-2</v>
      </c>
      <c r="D139" s="116">
        <v>128.36000000000001</v>
      </c>
      <c r="E139" s="116">
        <f>D139/D145</f>
        <v>0.13314109678556982</v>
      </c>
      <c r="F139" s="15"/>
      <c r="G139" s="16" t="s">
        <v>10</v>
      </c>
      <c r="H139" s="11">
        <v>70900</v>
      </c>
      <c r="I139" s="116">
        <f>H139/H145</f>
        <v>0.43417023882424982</v>
      </c>
      <c r="J139" s="116">
        <v>331.99</v>
      </c>
      <c r="K139" s="211">
        <f>J139/J145</f>
        <v>0.35370011293175091</v>
      </c>
    </row>
    <row r="140" spans="1:16251" x14ac:dyDescent="0.25">
      <c r="A140" s="16" t="s">
        <v>11</v>
      </c>
      <c r="B140" s="11">
        <v>46110</v>
      </c>
      <c r="C140" s="116">
        <f>B140/B145</f>
        <v>0.27366609294320138</v>
      </c>
      <c r="D140" s="116">
        <v>230.34</v>
      </c>
      <c r="E140" s="116">
        <f>D140/D145</f>
        <v>0.23891960294163408</v>
      </c>
      <c r="F140" s="15"/>
      <c r="G140" s="16" t="s">
        <v>12</v>
      </c>
      <c r="H140" s="11">
        <v>15300</v>
      </c>
      <c r="I140" s="116">
        <f>H140/H145</f>
        <v>9.3692590324556027E-2</v>
      </c>
      <c r="J140" s="116">
        <v>125.32</v>
      </c>
      <c r="K140" s="211">
        <f>J140/J145</f>
        <v>0.13351516055485713</v>
      </c>
    </row>
    <row r="141" spans="1:16251" x14ac:dyDescent="0.25">
      <c r="A141" s="16" t="s">
        <v>13</v>
      </c>
      <c r="B141" s="11">
        <v>9080</v>
      </c>
      <c r="C141" s="116">
        <f>B141/B145</f>
        <v>5.3890438601697427E-2</v>
      </c>
      <c r="D141" s="116">
        <v>104.32</v>
      </c>
      <c r="E141" s="116">
        <f>D141/D145</f>
        <v>0.10820566544617202</v>
      </c>
      <c r="F141" s="15"/>
      <c r="G141" s="16" t="s">
        <v>14</v>
      </c>
      <c r="H141" s="11">
        <v>42600</v>
      </c>
      <c r="I141" s="116">
        <f>H141/H145</f>
        <v>0.2608695652173913</v>
      </c>
      <c r="J141" s="116">
        <v>217.49</v>
      </c>
      <c r="K141" s="211">
        <f>J141/J145</f>
        <v>0.2317125141164689</v>
      </c>
    </row>
    <row r="142" spans="1:16251" ht="13.8" thickBot="1" x14ac:dyDescent="0.3">
      <c r="A142" s="16" t="s">
        <v>15</v>
      </c>
      <c r="B142" s="11">
        <v>20000</v>
      </c>
      <c r="C142" s="116">
        <f>B142/B145</f>
        <v>0.11870140661166835</v>
      </c>
      <c r="D142" s="116">
        <v>141.19</v>
      </c>
      <c r="E142" s="116">
        <f>D142/D145</f>
        <v>0.14644898297876754</v>
      </c>
      <c r="F142" s="15"/>
      <c r="G142" s="147" t="s">
        <v>16</v>
      </c>
      <c r="H142" s="11">
        <v>15100</v>
      </c>
      <c r="I142" s="116">
        <f>H142/H145</f>
        <v>9.2467850581751374E-2</v>
      </c>
      <c r="J142" s="116">
        <v>124.65</v>
      </c>
      <c r="K142" s="211">
        <f>J142/J145</f>
        <v>0.13280134665785942</v>
      </c>
      <c r="AH142" s="20"/>
      <c r="AI142" s="21"/>
      <c r="AJ142" s="185"/>
      <c r="AK142" s="21"/>
      <c r="AL142" s="136"/>
      <c r="AM142" s="19"/>
      <c r="AN142" s="20"/>
      <c r="AO142" s="21"/>
      <c r="AP142" s="185"/>
      <c r="AQ142" s="21"/>
    </row>
    <row r="143" spans="1:16251" x14ac:dyDescent="0.25">
      <c r="A143" s="16" t="s">
        <v>17</v>
      </c>
      <c r="B143" s="11">
        <v>77100</v>
      </c>
      <c r="C143" s="116">
        <f>B143/B145</f>
        <v>0.45759392248798147</v>
      </c>
      <c r="D143" s="116">
        <v>359.88</v>
      </c>
      <c r="E143" s="116">
        <f>D143/D145</f>
        <v>0.37328465184785653</v>
      </c>
      <c r="F143" s="5"/>
      <c r="G143" s="16" t="s">
        <v>18</v>
      </c>
      <c r="H143" s="11">
        <v>19400</v>
      </c>
      <c r="I143" s="116">
        <f>H143/H145</f>
        <v>0.11879975505205144</v>
      </c>
      <c r="J143" s="116">
        <v>139.16999999999999</v>
      </c>
      <c r="K143" s="211">
        <f>J143/J145</f>
        <v>0.14827086573906373</v>
      </c>
    </row>
    <row r="144" spans="1:16251" ht="13.8" thickBot="1" x14ac:dyDescent="0.3">
      <c r="A144" s="17"/>
      <c r="B144" s="20"/>
      <c r="C144" s="22"/>
      <c r="D144" s="20"/>
      <c r="E144" s="22"/>
      <c r="F144" s="24"/>
      <c r="G144" s="17"/>
      <c r="H144" s="20"/>
      <c r="I144" s="22"/>
      <c r="J144" s="20"/>
      <c r="K144" s="212"/>
    </row>
    <row r="145" spans="1:16251" ht="13.8" thickBot="1" x14ac:dyDescent="0.3">
      <c r="A145" s="19" t="s">
        <v>19</v>
      </c>
      <c r="B145" s="20">
        <f>SUM(B139:B144)</f>
        <v>168490</v>
      </c>
      <c r="C145" s="21">
        <f>SUM(C139:C144)</f>
        <v>1</v>
      </c>
      <c r="D145" s="185">
        <f>SUM(D139:D144)</f>
        <v>964.09</v>
      </c>
      <c r="E145" s="21">
        <f>SUM(E139:E144)</f>
        <v>1</v>
      </c>
      <c r="F145" s="213"/>
      <c r="G145" s="19" t="s">
        <v>19</v>
      </c>
      <c r="H145" s="20">
        <f>SUM(H139:H144)</f>
        <v>163300</v>
      </c>
      <c r="I145" s="21">
        <f>SUM(I139:I144)</f>
        <v>1</v>
      </c>
      <c r="J145" s="185">
        <f>SUM(J139:J144)</f>
        <v>938.61999999999989</v>
      </c>
      <c r="K145" s="23">
        <f>SUM(K139:K144)</f>
        <v>1</v>
      </c>
      <c r="AR145" s="19"/>
      <c r="AS145" s="20"/>
      <c r="AT145" s="21"/>
      <c r="AU145" s="185"/>
      <c r="AV145" s="21"/>
      <c r="AW145" s="136"/>
      <c r="AX145" s="19"/>
      <c r="AY145" s="20"/>
      <c r="AZ145" s="21"/>
      <c r="BA145" s="185"/>
      <c r="BB145" s="21"/>
      <c r="BC145" s="19"/>
      <c r="BD145" s="20"/>
      <c r="BE145" s="21"/>
      <c r="BF145" s="185"/>
      <c r="BG145" s="21"/>
      <c r="BH145" s="136"/>
      <c r="BI145" s="19"/>
      <c r="BJ145" s="20"/>
      <c r="BK145" s="21"/>
      <c r="BL145" s="185"/>
      <c r="BM145" s="21"/>
      <c r="BN145" s="19"/>
      <c r="BO145" s="20"/>
      <c r="BP145" s="21"/>
      <c r="BQ145" s="185"/>
      <c r="BR145" s="21"/>
      <c r="BS145" s="136"/>
      <c r="BT145" s="19"/>
      <c r="BU145" s="20"/>
      <c r="BV145" s="21"/>
      <c r="BW145" s="185"/>
      <c r="BX145" s="21"/>
      <c r="BY145" s="19"/>
      <c r="BZ145" s="20"/>
      <c r="CA145" s="21"/>
      <c r="CB145" s="185"/>
      <c r="CC145" s="21"/>
      <c r="CD145" s="136"/>
      <c r="CE145" s="19"/>
      <c r="CF145" s="20"/>
      <c r="CG145" s="21"/>
      <c r="CH145" s="185"/>
      <c r="CI145" s="21"/>
      <c r="CJ145" s="19"/>
      <c r="CK145" s="20"/>
      <c r="CL145" s="21"/>
      <c r="CM145" s="185"/>
      <c r="CN145" s="21"/>
      <c r="CO145" s="136"/>
      <c r="CP145" s="19"/>
      <c r="CQ145" s="20"/>
      <c r="CR145" s="21"/>
      <c r="CS145" s="185"/>
      <c r="CT145" s="21"/>
      <c r="CU145" s="19"/>
      <c r="CV145" s="20"/>
      <c r="CW145" s="21"/>
      <c r="CX145" s="185"/>
      <c r="CY145" s="21"/>
      <c r="CZ145" s="136"/>
      <c r="DA145" s="19"/>
      <c r="DB145" s="20"/>
      <c r="DC145" s="21"/>
      <c r="DD145" s="185"/>
      <c r="DE145" s="21"/>
      <c r="DF145" s="19"/>
      <c r="DG145" s="20"/>
      <c r="DH145" s="21"/>
      <c r="DI145" s="185"/>
      <c r="DJ145" s="21"/>
      <c r="DK145" s="136"/>
      <c r="DL145" s="19"/>
      <c r="DM145" s="20"/>
      <c r="DN145" s="21"/>
      <c r="DO145" s="185"/>
      <c r="DP145" s="21"/>
      <c r="DQ145" s="19"/>
      <c r="DR145" s="20"/>
      <c r="DS145" s="21"/>
      <c r="DT145" s="185"/>
      <c r="DU145" s="21"/>
      <c r="DV145" s="136"/>
      <c r="DW145" s="19"/>
      <c r="DX145" s="20"/>
      <c r="DY145" s="21"/>
      <c r="DZ145" s="185"/>
      <c r="EA145" s="21"/>
      <c r="EB145" s="19"/>
      <c r="EC145" s="20"/>
      <c r="ED145" s="21"/>
      <c r="EE145" s="185"/>
      <c r="EF145" s="21"/>
      <c r="EG145" s="136"/>
      <c r="EH145" s="19"/>
      <c r="EI145" s="20"/>
      <c r="EJ145" s="21"/>
      <c r="EK145" s="185"/>
      <c r="EL145" s="21"/>
      <c r="EM145" s="19"/>
      <c r="EN145" s="20"/>
      <c r="EO145" s="21"/>
      <c r="EP145" s="185"/>
      <c r="EQ145" s="21"/>
      <c r="ER145" s="136"/>
      <c r="ES145" s="19"/>
      <c r="ET145" s="20"/>
      <c r="EU145" s="21"/>
      <c r="EV145" s="185"/>
      <c r="EW145" s="21"/>
      <c r="EX145" s="19"/>
      <c r="EY145" s="20"/>
      <c r="EZ145" s="21"/>
      <c r="FA145" s="185"/>
      <c r="FB145" s="21"/>
      <c r="FC145" s="136"/>
      <c r="FD145" s="19"/>
      <c r="FE145" s="20"/>
      <c r="FF145" s="21"/>
      <c r="FG145" s="185"/>
      <c r="FH145" s="21"/>
      <c r="FI145" s="19"/>
      <c r="FJ145" s="20"/>
      <c r="FK145" s="21"/>
      <c r="FL145" s="185"/>
      <c r="FM145" s="21"/>
      <c r="FN145" s="136"/>
      <c r="FO145" s="19"/>
      <c r="FP145" s="20"/>
      <c r="FQ145" s="21"/>
      <c r="FR145" s="185"/>
      <c r="FS145" s="21"/>
      <c r="FT145" s="19"/>
      <c r="FU145" s="20"/>
      <c r="FV145" s="21"/>
      <c r="FW145" s="185"/>
      <c r="FX145" s="21"/>
      <c r="FY145" s="136"/>
      <c r="FZ145" s="19"/>
      <c r="GA145" s="20"/>
      <c r="GB145" s="21"/>
      <c r="GC145" s="185"/>
      <c r="GD145" s="21"/>
      <c r="GE145" s="19"/>
      <c r="GF145" s="20"/>
      <c r="GG145" s="21"/>
      <c r="GH145" s="185"/>
      <c r="GI145" s="21"/>
      <c r="GJ145" s="136"/>
      <c r="GK145" s="19"/>
      <c r="GL145" s="20"/>
      <c r="GM145" s="21"/>
      <c r="GN145" s="185"/>
      <c r="GO145" s="21"/>
      <c r="GP145" s="19"/>
      <c r="GQ145" s="20"/>
      <c r="GR145" s="21"/>
      <c r="GS145" s="185"/>
      <c r="GT145" s="21"/>
      <c r="GU145" s="136"/>
      <c r="GV145" s="19"/>
      <c r="GW145" s="20"/>
      <c r="GX145" s="21"/>
      <c r="GY145" s="185"/>
      <c r="GZ145" s="21"/>
      <c r="HA145" s="19"/>
      <c r="HB145" s="20"/>
      <c r="HC145" s="21"/>
      <c r="HD145" s="185"/>
      <c r="HE145" s="21"/>
      <c r="HF145" s="136"/>
      <c r="HG145" s="19"/>
      <c r="HH145" s="20"/>
      <c r="HI145" s="21"/>
      <c r="HJ145" s="185"/>
      <c r="HK145" s="21"/>
      <c r="HL145" s="19"/>
      <c r="HM145" s="20"/>
      <c r="HN145" s="21"/>
      <c r="HO145" s="185"/>
      <c r="HP145" s="21"/>
      <c r="HQ145" s="136"/>
      <c r="HR145" s="19"/>
      <c r="HS145" s="20"/>
      <c r="HT145" s="21"/>
      <c r="HU145" s="185"/>
      <c r="HV145" s="21"/>
      <c r="HW145" s="19"/>
      <c r="HX145" s="20"/>
      <c r="HY145" s="21"/>
      <c r="HZ145" s="185"/>
      <c r="IA145" s="21"/>
      <c r="IB145" s="136"/>
      <c r="IC145" s="19"/>
      <c r="ID145" s="20"/>
      <c r="IE145" s="21"/>
      <c r="IF145" s="185"/>
      <c r="IG145" s="21"/>
      <c r="IH145" s="19"/>
      <c r="II145" s="20"/>
      <c r="IJ145" s="21"/>
      <c r="IK145" s="185"/>
      <c r="IL145" s="21"/>
      <c r="IM145" s="136"/>
      <c r="IN145" s="19"/>
      <c r="IO145" s="20"/>
      <c r="IP145" s="21"/>
      <c r="IQ145" s="185"/>
      <c r="IR145" s="21"/>
      <c r="IS145" s="19"/>
      <c r="IT145" s="20"/>
      <c r="IU145" s="21"/>
      <c r="IV145" s="185"/>
      <c r="IW145" s="21"/>
      <c r="IX145" s="136"/>
      <c r="IY145" s="19"/>
      <c r="IZ145" s="20"/>
      <c r="JA145" s="21"/>
      <c r="JB145" s="185"/>
      <c r="JC145" s="21"/>
      <c r="JD145" s="19"/>
      <c r="JE145" s="20"/>
      <c r="JF145" s="21"/>
      <c r="JG145" s="185"/>
      <c r="JH145" s="21"/>
      <c r="JI145" s="136"/>
      <c r="JJ145" s="19"/>
      <c r="JK145" s="20"/>
      <c r="JL145" s="21"/>
      <c r="JM145" s="185"/>
      <c r="JN145" s="21"/>
      <c r="JO145" s="19"/>
      <c r="JP145" s="20"/>
      <c r="JQ145" s="21"/>
      <c r="JR145" s="185"/>
      <c r="JS145" s="21"/>
      <c r="JT145" s="136"/>
      <c r="JU145" s="19"/>
      <c r="JV145" s="20"/>
      <c r="JW145" s="21"/>
      <c r="JX145" s="185"/>
      <c r="JY145" s="21"/>
      <c r="JZ145" s="19"/>
      <c r="KA145" s="20"/>
      <c r="KB145" s="21"/>
      <c r="KC145" s="185"/>
      <c r="KD145" s="21"/>
      <c r="KE145" s="136"/>
      <c r="KF145" s="19"/>
      <c r="KG145" s="20"/>
      <c r="KH145" s="21"/>
      <c r="KI145" s="185"/>
      <c r="KJ145" s="21"/>
      <c r="KK145" s="19"/>
      <c r="KL145" s="20"/>
      <c r="KM145" s="21"/>
      <c r="KN145" s="185"/>
      <c r="KO145" s="21"/>
      <c r="KP145" s="136"/>
      <c r="KQ145" s="19"/>
      <c r="KR145" s="20"/>
      <c r="KS145" s="21"/>
      <c r="KT145" s="185"/>
      <c r="KU145" s="21"/>
      <c r="KV145" s="19"/>
      <c r="KW145" s="20"/>
      <c r="KX145" s="21"/>
      <c r="KY145" s="185"/>
      <c r="KZ145" s="21"/>
      <c r="LA145" s="136"/>
      <c r="LB145" s="19"/>
      <c r="LC145" s="20"/>
      <c r="LD145" s="21"/>
      <c r="LE145" s="185"/>
      <c r="LF145" s="21"/>
      <c r="LG145" s="19"/>
      <c r="LH145" s="20"/>
      <c r="LI145" s="21"/>
      <c r="LJ145" s="185"/>
      <c r="LK145" s="21"/>
      <c r="LL145" s="136"/>
      <c r="LM145" s="19"/>
      <c r="LN145" s="20"/>
      <c r="LO145" s="21"/>
      <c r="LP145" s="185"/>
      <c r="LQ145" s="21"/>
      <c r="LR145" s="19"/>
      <c r="LS145" s="20"/>
      <c r="LT145" s="21"/>
      <c r="LU145" s="185"/>
      <c r="LV145" s="21"/>
      <c r="LW145" s="136"/>
      <c r="LX145" s="19"/>
      <c r="LY145" s="20"/>
      <c r="LZ145" s="21"/>
      <c r="MA145" s="185"/>
      <c r="MB145" s="21"/>
      <c r="MC145" s="19"/>
      <c r="MD145" s="20"/>
      <c r="ME145" s="21"/>
      <c r="MF145" s="185"/>
      <c r="MG145" s="21"/>
      <c r="MH145" s="136"/>
      <c r="MI145" s="19"/>
      <c r="MJ145" s="20"/>
      <c r="MK145" s="21"/>
      <c r="ML145" s="185"/>
      <c r="MM145" s="21"/>
      <c r="MN145" s="19"/>
      <c r="MO145" s="20"/>
      <c r="MP145" s="21"/>
      <c r="MQ145" s="185"/>
      <c r="MR145" s="21"/>
      <c r="MS145" s="136"/>
      <c r="MT145" s="19"/>
      <c r="MU145" s="20"/>
      <c r="MV145" s="21"/>
      <c r="MW145" s="185"/>
      <c r="MX145" s="21"/>
      <c r="MY145" s="19"/>
      <c r="MZ145" s="20"/>
      <c r="NA145" s="21"/>
      <c r="NB145" s="185"/>
      <c r="NC145" s="21"/>
      <c r="ND145" s="136"/>
      <c r="NE145" s="19"/>
      <c r="NF145" s="20"/>
      <c r="NG145" s="21"/>
      <c r="NH145" s="185"/>
      <c r="NI145" s="21"/>
      <c r="NJ145" s="19"/>
      <c r="NK145" s="20"/>
      <c r="NL145" s="21"/>
      <c r="NM145" s="185"/>
      <c r="NN145" s="21"/>
      <c r="NO145" s="136"/>
      <c r="NP145" s="19"/>
      <c r="NQ145" s="20"/>
      <c r="NR145" s="21"/>
      <c r="NS145" s="185"/>
      <c r="NT145" s="21"/>
      <c r="NU145" s="19"/>
      <c r="NV145" s="20"/>
      <c r="NW145" s="21"/>
      <c r="NX145" s="185"/>
      <c r="NY145" s="21"/>
      <c r="NZ145" s="136"/>
      <c r="OA145" s="19"/>
      <c r="OB145" s="20"/>
      <c r="OC145" s="21"/>
      <c r="OD145" s="185"/>
      <c r="OE145" s="21"/>
      <c r="OF145" s="19"/>
      <c r="OG145" s="20"/>
      <c r="OH145" s="21"/>
      <c r="OI145" s="185"/>
      <c r="OJ145" s="21"/>
      <c r="OK145" s="136"/>
      <c r="OL145" s="19"/>
      <c r="OM145" s="20"/>
      <c r="ON145" s="21"/>
      <c r="OO145" s="185"/>
      <c r="OP145" s="21"/>
      <c r="OQ145" s="19"/>
      <c r="OR145" s="20"/>
      <c r="OS145" s="21"/>
      <c r="OT145" s="185"/>
      <c r="OU145" s="21"/>
      <c r="OV145" s="136"/>
      <c r="OW145" s="19"/>
      <c r="OX145" s="20"/>
      <c r="OY145" s="21"/>
      <c r="OZ145" s="185"/>
      <c r="PA145" s="21"/>
      <c r="PB145" s="19"/>
      <c r="PC145" s="20"/>
      <c r="PD145" s="21"/>
      <c r="PE145" s="185"/>
      <c r="PF145" s="21"/>
      <c r="PG145" s="136"/>
      <c r="PH145" s="19"/>
      <c r="PI145" s="20"/>
      <c r="PJ145" s="21"/>
      <c r="PK145" s="185"/>
      <c r="PL145" s="21"/>
      <c r="PM145" s="19"/>
      <c r="PN145" s="20"/>
      <c r="PO145" s="21"/>
      <c r="PP145" s="185"/>
      <c r="PQ145" s="21"/>
      <c r="PR145" s="136"/>
      <c r="PS145" s="19"/>
      <c r="PT145" s="20"/>
      <c r="PU145" s="21"/>
      <c r="PV145" s="185"/>
      <c r="PW145" s="21"/>
      <c r="PX145" s="19"/>
      <c r="PY145" s="20"/>
      <c r="PZ145" s="21"/>
      <c r="QA145" s="185"/>
      <c r="QB145" s="21"/>
      <c r="QC145" s="136"/>
      <c r="QD145" s="19"/>
      <c r="QE145" s="20"/>
      <c r="QF145" s="21"/>
      <c r="QG145" s="185"/>
      <c r="QH145" s="21"/>
      <c r="QI145" s="19"/>
      <c r="QJ145" s="20"/>
      <c r="QK145" s="21"/>
      <c r="QL145" s="185"/>
      <c r="QM145" s="21"/>
      <c r="QN145" s="136"/>
      <c r="QO145" s="19"/>
      <c r="QP145" s="20"/>
      <c r="QQ145" s="21"/>
      <c r="QR145" s="185"/>
      <c r="QS145" s="21"/>
      <c r="QT145" s="19"/>
      <c r="QU145" s="20"/>
      <c r="QV145" s="21"/>
      <c r="QW145" s="185"/>
      <c r="QX145" s="21"/>
      <c r="QY145" s="136"/>
      <c r="QZ145" s="19"/>
      <c r="RA145" s="20"/>
      <c r="RB145" s="21"/>
      <c r="RC145" s="185"/>
      <c r="RD145" s="21"/>
      <c r="RE145" s="19"/>
      <c r="RF145" s="20"/>
      <c r="RG145" s="21"/>
      <c r="RH145" s="185"/>
      <c r="RI145" s="21"/>
      <c r="RJ145" s="136"/>
      <c r="RK145" s="19"/>
      <c r="RL145" s="20"/>
      <c r="RM145" s="21"/>
      <c r="RN145" s="185"/>
      <c r="RO145" s="21"/>
      <c r="RP145" s="19"/>
      <c r="RQ145" s="20"/>
      <c r="RR145" s="21"/>
      <c r="RS145" s="185"/>
      <c r="RT145" s="21"/>
      <c r="RU145" s="136"/>
      <c r="RV145" s="19"/>
      <c r="RW145" s="20"/>
      <c r="RX145" s="21"/>
      <c r="RY145" s="185"/>
      <c r="RZ145" s="21"/>
      <c r="SA145" s="19"/>
      <c r="SB145" s="20"/>
      <c r="SC145" s="21"/>
      <c r="SD145" s="185"/>
      <c r="SE145" s="21"/>
      <c r="SF145" s="136"/>
      <c r="SG145" s="19"/>
      <c r="SH145" s="20"/>
      <c r="SI145" s="21"/>
      <c r="SJ145" s="185"/>
      <c r="SK145" s="21"/>
      <c r="SL145" s="19"/>
      <c r="SM145" s="20"/>
      <c r="SN145" s="21"/>
      <c r="SO145" s="185"/>
      <c r="SP145" s="21"/>
      <c r="SQ145" s="136"/>
      <c r="SR145" s="19"/>
      <c r="SS145" s="20"/>
      <c r="ST145" s="21"/>
      <c r="SU145" s="185"/>
      <c r="SV145" s="21"/>
      <c r="SW145" s="19"/>
      <c r="SX145" s="20"/>
      <c r="SY145" s="21"/>
      <c r="SZ145" s="185"/>
      <c r="TA145" s="21"/>
      <c r="TB145" s="136"/>
      <c r="TC145" s="19"/>
      <c r="TD145" s="20"/>
      <c r="TE145" s="21"/>
      <c r="TF145" s="185"/>
      <c r="TG145" s="21"/>
      <c r="TH145" s="19"/>
      <c r="TI145" s="20"/>
      <c r="TJ145" s="21"/>
      <c r="TK145" s="185"/>
      <c r="TL145" s="21"/>
      <c r="TM145" s="136"/>
      <c r="TN145" s="19"/>
      <c r="TO145" s="20"/>
      <c r="TP145" s="21"/>
      <c r="TQ145" s="185"/>
      <c r="TR145" s="21"/>
      <c r="TS145" s="19"/>
      <c r="TT145" s="20"/>
      <c r="TU145" s="21"/>
      <c r="TV145" s="185"/>
      <c r="TW145" s="21"/>
      <c r="TX145" s="136"/>
      <c r="TY145" s="19"/>
      <c r="TZ145" s="20"/>
      <c r="UA145" s="21"/>
      <c r="UB145" s="185"/>
      <c r="UC145" s="21"/>
      <c r="UD145" s="19"/>
      <c r="UE145" s="20"/>
      <c r="UF145" s="21"/>
      <c r="UG145" s="185"/>
      <c r="UH145" s="21"/>
      <c r="UI145" s="136"/>
      <c r="UJ145" s="19"/>
      <c r="UK145" s="20"/>
      <c r="UL145" s="21"/>
      <c r="UM145" s="185"/>
      <c r="UN145" s="21"/>
      <c r="UO145" s="19"/>
      <c r="UP145" s="20"/>
      <c r="UQ145" s="21"/>
      <c r="UR145" s="185"/>
      <c r="US145" s="21"/>
      <c r="UT145" s="136"/>
      <c r="UU145" s="19"/>
      <c r="UV145" s="20"/>
      <c r="UW145" s="21"/>
      <c r="UX145" s="185"/>
      <c r="UY145" s="21"/>
      <c r="UZ145" s="19"/>
      <c r="VA145" s="20"/>
      <c r="VB145" s="21"/>
      <c r="VC145" s="185"/>
      <c r="VD145" s="21"/>
      <c r="VE145" s="136"/>
      <c r="VF145" s="19"/>
      <c r="VG145" s="20"/>
      <c r="VH145" s="21"/>
      <c r="VI145" s="185"/>
      <c r="VJ145" s="21"/>
      <c r="VK145" s="19"/>
      <c r="VL145" s="20"/>
      <c r="VM145" s="21"/>
      <c r="VN145" s="185"/>
      <c r="VO145" s="21"/>
      <c r="VP145" s="136"/>
      <c r="VQ145" s="19"/>
      <c r="VR145" s="20"/>
      <c r="VS145" s="21"/>
      <c r="VT145" s="185"/>
      <c r="VU145" s="21"/>
      <c r="VV145" s="19"/>
      <c r="VW145" s="20"/>
      <c r="VX145" s="21"/>
      <c r="VY145" s="185"/>
      <c r="VZ145" s="21"/>
      <c r="WA145" s="136"/>
      <c r="WB145" s="19"/>
      <c r="WC145" s="20"/>
      <c r="WD145" s="21"/>
      <c r="WE145" s="185"/>
      <c r="WF145" s="21"/>
      <c r="WG145" s="19"/>
      <c r="WH145" s="20"/>
      <c r="WI145" s="21"/>
      <c r="WJ145" s="185"/>
      <c r="WK145" s="21"/>
      <c r="WL145" s="136"/>
      <c r="WM145" s="19"/>
      <c r="WN145" s="20"/>
      <c r="WO145" s="21"/>
      <c r="WP145" s="185"/>
      <c r="WQ145" s="21"/>
      <c r="WR145" s="19"/>
      <c r="WS145" s="20"/>
      <c r="WT145" s="21"/>
      <c r="WU145" s="185"/>
      <c r="WV145" s="21"/>
      <c r="WW145" s="136"/>
      <c r="WX145" s="19"/>
      <c r="WY145" s="20"/>
      <c r="WZ145" s="21"/>
      <c r="XA145" s="185"/>
      <c r="XB145" s="21"/>
      <c r="XC145" s="19"/>
      <c r="XD145" s="20"/>
      <c r="XE145" s="21"/>
      <c r="XF145" s="185"/>
      <c r="XG145" s="21"/>
      <c r="XH145" s="136"/>
      <c r="XI145" s="19"/>
      <c r="XJ145" s="20"/>
      <c r="XK145" s="21"/>
      <c r="XL145" s="185"/>
      <c r="XM145" s="21"/>
      <c r="XN145" s="19"/>
      <c r="XO145" s="20"/>
      <c r="XP145" s="21"/>
      <c r="XQ145" s="185"/>
      <c r="XR145" s="21"/>
      <c r="XS145" s="136"/>
      <c r="XT145" s="19"/>
      <c r="XU145" s="20"/>
      <c r="XV145" s="21"/>
      <c r="XW145" s="185"/>
      <c r="XX145" s="21"/>
      <c r="XY145" s="19"/>
      <c r="XZ145" s="20"/>
      <c r="YA145" s="21"/>
      <c r="YB145" s="185"/>
      <c r="YC145" s="21"/>
      <c r="YD145" s="136"/>
      <c r="YE145" s="19"/>
      <c r="YF145" s="20"/>
      <c r="YG145" s="21"/>
      <c r="YH145" s="185"/>
      <c r="YI145" s="21"/>
      <c r="YJ145" s="19"/>
      <c r="YK145" s="20"/>
      <c r="YL145" s="21"/>
      <c r="YM145" s="185"/>
      <c r="YN145" s="21"/>
      <c r="YO145" s="136"/>
      <c r="YP145" s="19"/>
      <c r="YQ145" s="20"/>
      <c r="YR145" s="21"/>
      <c r="YS145" s="185"/>
      <c r="YT145" s="21"/>
      <c r="YU145" s="19"/>
      <c r="YV145" s="20"/>
      <c r="YW145" s="21"/>
      <c r="YX145" s="185"/>
      <c r="YY145" s="21"/>
      <c r="YZ145" s="136"/>
      <c r="ZA145" s="19"/>
      <c r="ZB145" s="20"/>
      <c r="ZC145" s="21"/>
      <c r="ZD145" s="185"/>
      <c r="ZE145" s="21"/>
      <c r="ZF145" s="19"/>
      <c r="ZG145" s="20"/>
      <c r="ZH145" s="21"/>
      <c r="ZI145" s="185"/>
      <c r="ZJ145" s="21"/>
      <c r="ZK145" s="136"/>
      <c r="ZL145" s="19"/>
      <c r="ZM145" s="20"/>
      <c r="ZN145" s="21"/>
      <c r="ZO145" s="185"/>
      <c r="ZP145" s="21"/>
      <c r="ZQ145" s="19"/>
      <c r="ZR145" s="20"/>
      <c r="ZS145" s="21"/>
      <c r="ZT145" s="185"/>
      <c r="ZU145" s="21"/>
      <c r="ZV145" s="136"/>
      <c r="ZW145" s="19"/>
      <c r="ZX145" s="20"/>
      <c r="ZY145" s="21"/>
      <c r="ZZ145" s="185"/>
      <c r="AAA145" s="21"/>
      <c r="AAB145" s="19"/>
      <c r="AAC145" s="20"/>
      <c r="AAD145" s="21"/>
      <c r="AAE145" s="185"/>
      <c r="AAF145" s="21"/>
      <c r="AAG145" s="136"/>
      <c r="AAH145" s="19"/>
      <c r="AAI145" s="20"/>
      <c r="AAJ145" s="21"/>
      <c r="AAK145" s="185"/>
      <c r="AAL145" s="21"/>
      <c r="AAM145" s="19"/>
      <c r="AAN145" s="20"/>
      <c r="AAO145" s="21"/>
      <c r="AAP145" s="185"/>
      <c r="AAQ145" s="21"/>
      <c r="AAR145" s="136"/>
      <c r="AAS145" s="19"/>
      <c r="AAT145" s="20"/>
      <c r="AAU145" s="21"/>
      <c r="AAV145" s="185"/>
      <c r="AAW145" s="21"/>
      <c r="AAX145" s="19"/>
      <c r="AAY145" s="20"/>
      <c r="AAZ145" s="21"/>
      <c r="ABA145" s="185"/>
      <c r="ABB145" s="21"/>
      <c r="ABC145" s="136"/>
      <c r="ABD145" s="19"/>
      <c r="ABE145" s="20"/>
      <c r="ABF145" s="21"/>
      <c r="ABG145" s="185"/>
      <c r="ABH145" s="21"/>
      <c r="ABI145" s="19"/>
      <c r="ABJ145" s="20"/>
      <c r="ABK145" s="21"/>
      <c r="ABL145" s="185"/>
      <c r="ABM145" s="21"/>
      <c r="ABN145" s="136"/>
      <c r="ABO145" s="19"/>
      <c r="ABP145" s="20"/>
      <c r="ABQ145" s="21"/>
      <c r="ABR145" s="185"/>
      <c r="ABS145" s="21"/>
      <c r="ABT145" s="19"/>
      <c r="ABU145" s="20"/>
      <c r="ABV145" s="21"/>
      <c r="ABW145" s="185"/>
      <c r="ABX145" s="21"/>
      <c r="ABY145" s="136"/>
      <c r="ABZ145" s="19"/>
      <c r="ACA145" s="20"/>
      <c r="ACB145" s="21"/>
      <c r="ACC145" s="185"/>
      <c r="ACD145" s="21"/>
      <c r="ACE145" s="19"/>
      <c r="ACF145" s="20"/>
      <c r="ACG145" s="21"/>
      <c r="ACH145" s="185"/>
      <c r="ACI145" s="21"/>
      <c r="ACJ145" s="136"/>
      <c r="ACK145" s="19"/>
      <c r="ACL145" s="20"/>
      <c r="ACM145" s="21"/>
      <c r="ACN145" s="185"/>
      <c r="ACO145" s="21"/>
      <c r="ACP145" s="19"/>
      <c r="ACQ145" s="20"/>
      <c r="ACR145" s="21"/>
      <c r="ACS145" s="185"/>
      <c r="ACT145" s="21"/>
      <c r="ACU145" s="136"/>
      <c r="ACV145" s="19"/>
      <c r="ACW145" s="20"/>
      <c r="ACX145" s="21"/>
      <c r="ACY145" s="185"/>
      <c r="ACZ145" s="21"/>
      <c r="ADA145" s="19"/>
      <c r="ADB145" s="20"/>
      <c r="ADC145" s="21"/>
      <c r="ADD145" s="185"/>
      <c r="ADE145" s="21"/>
      <c r="ADF145" s="136"/>
      <c r="ADG145" s="19"/>
      <c r="ADH145" s="20"/>
      <c r="ADI145" s="21"/>
      <c r="ADJ145" s="185"/>
      <c r="ADK145" s="21"/>
      <c r="ADL145" s="19"/>
      <c r="ADM145" s="20"/>
      <c r="ADN145" s="21"/>
      <c r="ADO145" s="185"/>
      <c r="ADP145" s="21"/>
      <c r="ADQ145" s="136"/>
      <c r="ADR145" s="19"/>
      <c r="ADS145" s="20"/>
      <c r="ADT145" s="21"/>
      <c r="ADU145" s="185"/>
      <c r="ADV145" s="21"/>
      <c r="ADW145" s="19"/>
      <c r="ADX145" s="20"/>
      <c r="ADY145" s="21"/>
      <c r="ADZ145" s="185"/>
      <c r="AEA145" s="21"/>
      <c r="AEB145" s="136"/>
      <c r="AEC145" s="19"/>
      <c r="AED145" s="20"/>
      <c r="AEE145" s="21"/>
      <c r="AEF145" s="185"/>
      <c r="AEG145" s="21"/>
      <c r="AEH145" s="19"/>
      <c r="AEI145" s="20"/>
      <c r="AEJ145" s="21"/>
      <c r="AEK145" s="185"/>
      <c r="AEL145" s="21"/>
      <c r="AEM145" s="136"/>
      <c r="AEN145" s="19"/>
      <c r="AEO145" s="20"/>
      <c r="AEP145" s="21"/>
      <c r="AEQ145" s="185"/>
      <c r="AER145" s="21"/>
      <c r="AES145" s="19"/>
      <c r="AET145" s="20"/>
      <c r="AEU145" s="21"/>
      <c r="AEV145" s="185"/>
      <c r="AEW145" s="21"/>
      <c r="AEX145" s="136"/>
      <c r="AEY145" s="19"/>
      <c r="AEZ145" s="20"/>
      <c r="AFA145" s="21"/>
      <c r="AFB145" s="185"/>
      <c r="AFC145" s="21"/>
      <c r="AFD145" s="19"/>
      <c r="AFE145" s="20"/>
      <c r="AFF145" s="21"/>
      <c r="AFG145" s="185"/>
      <c r="AFH145" s="21"/>
      <c r="AFI145" s="136"/>
      <c r="AFJ145" s="19"/>
      <c r="AFK145" s="20"/>
      <c r="AFL145" s="21"/>
      <c r="AFM145" s="185"/>
      <c r="AFN145" s="21"/>
      <c r="AFO145" s="19"/>
      <c r="AFP145" s="20"/>
      <c r="AFQ145" s="21"/>
      <c r="AFR145" s="185"/>
      <c r="AFS145" s="21"/>
      <c r="AFT145" s="136"/>
      <c r="AFU145" s="19"/>
      <c r="AFV145" s="20"/>
      <c r="AFW145" s="21"/>
      <c r="AFX145" s="185"/>
      <c r="AFY145" s="21"/>
      <c r="AFZ145" s="19"/>
      <c r="AGA145" s="20"/>
      <c r="AGB145" s="21"/>
      <c r="AGC145" s="185"/>
      <c r="AGD145" s="21"/>
      <c r="AGE145" s="136"/>
      <c r="AGF145" s="19"/>
      <c r="AGG145" s="20"/>
      <c r="AGH145" s="21"/>
      <c r="AGI145" s="185"/>
      <c r="AGJ145" s="21"/>
      <c r="AGK145" s="19"/>
      <c r="AGL145" s="20"/>
      <c r="AGM145" s="21"/>
      <c r="AGN145" s="185"/>
      <c r="AGO145" s="21"/>
      <c r="AGP145" s="136"/>
      <c r="AGQ145" s="19"/>
      <c r="AGR145" s="20"/>
      <c r="AGS145" s="21"/>
      <c r="AGT145" s="185"/>
      <c r="AGU145" s="21"/>
      <c r="AGV145" s="19"/>
      <c r="AGW145" s="20"/>
      <c r="AGX145" s="21"/>
      <c r="AGY145" s="185"/>
      <c r="AGZ145" s="21"/>
      <c r="AHA145" s="136"/>
      <c r="AHB145" s="19"/>
      <c r="AHC145" s="20"/>
      <c r="AHD145" s="21"/>
      <c r="AHE145" s="185"/>
      <c r="AHF145" s="21"/>
      <c r="AHG145" s="19"/>
      <c r="AHH145" s="20"/>
      <c r="AHI145" s="21"/>
      <c r="AHJ145" s="185"/>
      <c r="AHK145" s="21"/>
      <c r="AHL145" s="136"/>
      <c r="AHM145" s="19"/>
      <c r="AHN145" s="20"/>
      <c r="AHO145" s="21"/>
      <c r="AHP145" s="185"/>
      <c r="AHQ145" s="21"/>
      <c r="AHR145" s="19"/>
      <c r="AHS145" s="20"/>
      <c r="AHT145" s="21"/>
      <c r="AHU145" s="185"/>
      <c r="AHV145" s="21"/>
      <c r="AHW145" s="136"/>
      <c r="AHX145" s="19"/>
      <c r="AHY145" s="20"/>
      <c r="AHZ145" s="21"/>
      <c r="AIA145" s="185"/>
      <c r="AIB145" s="21"/>
      <c r="AIC145" s="19"/>
      <c r="AID145" s="20"/>
      <c r="AIE145" s="21"/>
      <c r="AIF145" s="185"/>
      <c r="AIG145" s="21"/>
      <c r="AIH145" s="136"/>
      <c r="AII145" s="19"/>
      <c r="AIJ145" s="20"/>
      <c r="AIK145" s="21"/>
      <c r="AIL145" s="185"/>
      <c r="AIM145" s="21"/>
      <c r="AIN145" s="19"/>
      <c r="AIO145" s="20"/>
      <c r="AIP145" s="21"/>
      <c r="AIQ145" s="185"/>
      <c r="AIR145" s="21"/>
      <c r="AIS145" s="136"/>
      <c r="AIT145" s="19"/>
      <c r="AIU145" s="20"/>
      <c r="AIV145" s="21"/>
      <c r="AIW145" s="185"/>
      <c r="AIX145" s="21"/>
      <c r="AIY145" s="19"/>
      <c r="AIZ145" s="20"/>
      <c r="AJA145" s="21"/>
      <c r="AJB145" s="185"/>
      <c r="AJC145" s="21"/>
      <c r="AJD145" s="136"/>
      <c r="AJE145" s="19"/>
      <c r="AJF145" s="20"/>
      <c r="AJG145" s="21"/>
      <c r="AJH145" s="185"/>
      <c r="AJI145" s="21"/>
      <c r="AJJ145" s="19"/>
      <c r="AJK145" s="20"/>
      <c r="AJL145" s="21"/>
      <c r="AJM145" s="185"/>
      <c r="AJN145" s="21"/>
      <c r="AJO145" s="136"/>
      <c r="AJP145" s="19"/>
      <c r="AJQ145" s="20"/>
      <c r="AJR145" s="21"/>
      <c r="AJS145" s="185"/>
      <c r="AJT145" s="21"/>
      <c r="AJU145" s="19"/>
      <c r="AJV145" s="20"/>
      <c r="AJW145" s="21"/>
      <c r="AJX145" s="185"/>
      <c r="AJY145" s="21"/>
      <c r="AJZ145" s="136"/>
      <c r="AKA145" s="19"/>
      <c r="AKB145" s="20"/>
      <c r="AKC145" s="21"/>
      <c r="AKD145" s="185"/>
      <c r="AKE145" s="21"/>
      <c r="AKF145" s="19"/>
      <c r="AKG145" s="20"/>
      <c r="AKH145" s="21"/>
      <c r="AKI145" s="185"/>
      <c r="AKJ145" s="21"/>
      <c r="AKK145" s="136"/>
      <c r="AKL145" s="19"/>
      <c r="AKM145" s="20"/>
      <c r="AKN145" s="21"/>
      <c r="AKO145" s="185"/>
      <c r="AKP145" s="21"/>
      <c r="AKQ145" s="19"/>
      <c r="AKR145" s="20"/>
      <c r="AKS145" s="21"/>
      <c r="AKT145" s="185"/>
      <c r="AKU145" s="21"/>
      <c r="AKV145" s="136"/>
      <c r="AKW145" s="19"/>
      <c r="AKX145" s="20"/>
      <c r="AKY145" s="21"/>
      <c r="AKZ145" s="185"/>
      <c r="ALA145" s="21"/>
      <c r="ALB145" s="19"/>
      <c r="ALC145" s="20"/>
      <c r="ALD145" s="21"/>
      <c r="ALE145" s="185"/>
      <c r="ALF145" s="21"/>
      <c r="ALG145" s="136"/>
      <c r="ALH145" s="19"/>
      <c r="ALI145" s="20"/>
      <c r="ALJ145" s="21"/>
      <c r="ALK145" s="185"/>
      <c r="ALL145" s="21"/>
      <c r="ALM145" s="19"/>
      <c r="ALN145" s="20"/>
      <c r="ALO145" s="21"/>
      <c r="ALP145" s="185"/>
      <c r="ALQ145" s="21"/>
      <c r="ALR145" s="136"/>
      <c r="ALS145" s="19"/>
      <c r="ALT145" s="20"/>
      <c r="ALU145" s="21"/>
      <c r="ALV145" s="185"/>
      <c r="ALW145" s="21"/>
      <c r="ALX145" s="19"/>
      <c r="ALY145" s="20"/>
      <c r="ALZ145" s="21"/>
      <c r="AMA145" s="185"/>
      <c r="AMB145" s="21"/>
      <c r="AMC145" s="136"/>
      <c r="AMD145" s="19"/>
      <c r="AME145" s="20"/>
      <c r="AMF145" s="21"/>
      <c r="AMG145" s="185"/>
      <c r="AMH145" s="21"/>
      <c r="AMI145" s="19"/>
      <c r="AMJ145" s="20"/>
      <c r="AMK145" s="21"/>
      <c r="AML145" s="185"/>
      <c r="AMM145" s="21"/>
      <c r="AMN145" s="136"/>
      <c r="AMO145" s="19"/>
      <c r="AMP145" s="20"/>
      <c r="AMQ145" s="21"/>
      <c r="AMR145" s="185"/>
      <c r="AMS145" s="21"/>
      <c r="AMT145" s="19"/>
      <c r="AMU145" s="20"/>
      <c r="AMV145" s="21"/>
      <c r="AMW145" s="185"/>
      <c r="AMX145" s="21"/>
      <c r="AMY145" s="136"/>
      <c r="AMZ145" s="19"/>
      <c r="ANA145" s="20"/>
      <c r="ANB145" s="21"/>
      <c r="ANC145" s="185"/>
      <c r="AND145" s="21"/>
      <c r="ANE145" s="19"/>
      <c r="ANF145" s="20"/>
      <c r="ANG145" s="21"/>
      <c r="ANH145" s="185"/>
      <c r="ANI145" s="21"/>
      <c r="ANJ145" s="136"/>
      <c r="ANK145" s="19"/>
      <c r="ANL145" s="20"/>
      <c r="ANM145" s="21"/>
      <c r="ANN145" s="185"/>
      <c r="ANO145" s="21"/>
      <c r="ANP145" s="19"/>
      <c r="ANQ145" s="20"/>
      <c r="ANR145" s="21"/>
      <c r="ANS145" s="185"/>
      <c r="ANT145" s="21"/>
      <c r="ANU145" s="136"/>
      <c r="ANV145" s="19"/>
      <c r="ANW145" s="20"/>
      <c r="ANX145" s="21"/>
      <c r="ANY145" s="185"/>
      <c r="ANZ145" s="21"/>
      <c r="AOA145" s="19"/>
      <c r="AOB145" s="20"/>
      <c r="AOC145" s="21"/>
      <c r="AOD145" s="185"/>
      <c r="AOE145" s="21"/>
      <c r="AOF145" s="136"/>
      <c r="AOG145" s="19"/>
      <c r="AOH145" s="20"/>
      <c r="AOI145" s="21"/>
      <c r="AOJ145" s="185"/>
      <c r="AOK145" s="21"/>
      <c r="AOL145" s="19"/>
      <c r="AOM145" s="20"/>
      <c r="AON145" s="21"/>
      <c r="AOO145" s="185"/>
      <c r="AOP145" s="21"/>
      <c r="AOQ145" s="136"/>
      <c r="AOR145" s="19"/>
      <c r="AOS145" s="20"/>
      <c r="AOT145" s="21"/>
      <c r="AOU145" s="185"/>
      <c r="AOV145" s="21"/>
      <c r="AOW145" s="19"/>
      <c r="AOX145" s="20"/>
      <c r="AOY145" s="21"/>
      <c r="AOZ145" s="185"/>
      <c r="APA145" s="21"/>
      <c r="APB145" s="136"/>
      <c r="APC145" s="19"/>
      <c r="APD145" s="20"/>
      <c r="APE145" s="21"/>
      <c r="APF145" s="185"/>
      <c r="APG145" s="21"/>
      <c r="APH145" s="19"/>
      <c r="API145" s="20"/>
      <c r="APJ145" s="21"/>
      <c r="APK145" s="185"/>
      <c r="APL145" s="21"/>
      <c r="APM145" s="136"/>
      <c r="APN145" s="19"/>
      <c r="APO145" s="20"/>
      <c r="APP145" s="21"/>
      <c r="APQ145" s="185"/>
      <c r="APR145" s="21"/>
      <c r="APS145" s="19"/>
      <c r="APT145" s="20"/>
      <c r="APU145" s="21"/>
      <c r="APV145" s="185"/>
      <c r="APW145" s="21"/>
      <c r="APX145" s="136"/>
      <c r="APY145" s="19"/>
      <c r="APZ145" s="20"/>
      <c r="AQA145" s="21"/>
      <c r="AQB145" s="185"/>
      <c r="AQC145" s="21"/>
      <c r="AQD145" s="19"/>
      <c r="AQE145" s="20"/>
      <c r="AQF145" s="21"/>
      <c r="AQG145" s="185"/>
      <c r="AQH145" s="21"/>
      <c r="AQI145" s="136"/>
      <c r="AQJ145" s="19"/>
      <c r="AQK145" s="20"/>
      <c r="AQL145" s="21"/>
      <c r="AQM145" s="185"/>
      <c r="AQN145" s="21"/>
      <c r="AQO145" s="19"/>
      <c r="AQP145" s="20"/>
      <c r="AQQ145" s="21"/>
      <c r="AQR145" s="185"/>
      <c r="AQS145" s="21"/>
      <c r="AQT145" s="136"/>
      <c r="AQU145" s="19"/>
      <c r="AQV145" s="20"/>
      <c r="AQW145" s="21"/>
      <c r="AQX145" s="185"/>
      <c r="AQY145" s="21"/>
      <c r="AQZ145" s="19"/>
      <c r="ARA145" s="20"/>
      <c r="ARB145" s="21"/>
      <c r="ARC145" s="185"/>
      <c r="ARD145" s="21"/>
      <c r="ARE145" s="136"/>
      <c r="ARF145" s="19"/>
      <c r="ARG145" s="20"/>
      <c r="ARH145" s="21"/>
      <c r="ARI145" s="185"/>
      <c r="ARJ145" s="21"/>
      <c r="ARK145" s="19"/>
      <c r="ARL145" s="20"/>
      <c r="ARM145" s="21"/>
      <c r="ARN145" s="185"/>
      <c r="ARO145" s="21"/>
      <c r="ARP145" s="136"/>
      <c r="ARQ145" s="19"/>
      <c r="ARR145" s="20"/>
      <c r="ARS145" s="21"/>
      <c r="ART145" s="185"/>
      <c r="ARU145" s="21"/>
      <c r="ARV145" s="19"/>
      <c r="ARW145" s="20"/>
      <c r="ARX145" s="21"/>
      <c r="ARY145" s="185"/>
      <c r="ARZ145" s="21"/>
      <c r="ASA145" s="136"/>
      <c r="ASB145" s="19"/>
      <c r="ASC145" s="20"/>
      <c r="ASD145" s="21"/>
      <c r="ASE145" s="185"/>
      <c r="ASF145" s="21"/>
      <c r="ASG145" s="19"/>
      <c r="ASH145" s="20"/>
      <c r="ASI145" s="21"/>
      <c r="ASJ145" s="185"/>
      <c r="ASK145" s="21"/>
      <c r="ASL145" s="136"/>
      <c r="ASM145" s="19"/>
      <c r="ASN145" s="20"/>
      <c r="ASO145" s="21"/>
      <c r="ASP145" s="185"/>
      <c r="ASQ145" s="21"/>
      <c r="ASR145" s="19"/>
      <c r="ASS145" s="20"/>
      <c r="AST145" s="21"/>
      <c r="ASU145" s="185"/>
      <c r="ASV145" s="21"/>
      <c r="ASW145" s="136"/>
      <c r="ASX145" s="19"/>
      <c r="ASY145" s="20"/>
      <c r="ASZ145" s="21"/>
      <c r="ATA145" s="185"/>
      <c r="ATB145" s="21"/>
      <c r="ATC145" s="19"/>
      <c r="ATD145" s="20"/>
      <c r="ATE145" s="21"/>
      <c r="ATF145" s="185"/>
      <c r="ATG145" s="21"/>
      <c r="ATH145" s="136"/>
      <c r="ATI145" s="19"/>
      <c r="ATJ145" s="20"/>
      <c r="ATK145" s="21"/>
      <c r="ATL145" s="185"/>
      <c r="ATM145" s="21"/>
      <c r="ATN145" s="19"/>
      <c r="ATO145" s="20"/>
      <c r="ATP145" s="21"/>
      <c r="ATQ145" s="185"/>
      <c r="ATR145" s="21"/>
      <c r="ATS145" s="136"/>
      <c r="ATT145" s="19"/>
      <c r="ATU145" s="20"/>
      <c r="ATV145" s="21"/>
      <c r="ATW145" s="185"/>
      <c r="ATX145" s="21"/>
      <c r="ATY145" s="19"/>
      <c r="ATZ145" s="20"/>
      <c r="AUA145" s="21"/>
      <c r="AUB145" s="185"/>
      <c r="AUC145" s="21"/>
      <c r="AUD145" s="136"/>
      <c r="AUE145" s="19"/>
      <c r="AUF145" s="20"/>
      <c r="AUG145" s="21"/>
      <c r="AUH145" s="185"/>
      <c r="AUI145" s="21"/>
      <c r="AUJ145" s="19"/>
      <c r="AUK145" s="20"/>
      <c r="AUL145" s="21"/>
      <c r="AUM145" s="185"/>
      <c r="AUN145" s="21"/>
      <c r="AUO145" s="136"/>
      <c r="AUP145" s="19"/>
      <c r="AUQ145" s="20"/>
      <c r="AUR145" s="21"/>
      <c r="AUS145" s="185"/>
      <c r="AUT145" s="21"/>
      <c r="AUU145" s="19"/>
      <c r="AUV145" s="20"/>
      <c r="AUW145" s="21"/>
      <c r="AUX145" s="185"/>
      <c r="AUY145" s="21"/>
      <c r="AUZ145" s="136"/>
      <c r="AVA145" s="19"/>
      <c r="AVB145" s="20"/>
      <c r="AVC145" s="21"/>
      <c r="AVD145" s="185"/>
      <c r="AVE145" s="21"/>
      <c r="AVF145" s="19"/>
      <c r="AVG145" s="20"/>
      <c r="AVH145" s="21"/>
      <c r="AVI145" s="185"/>
      <c r="AVJ145" s="21"/>
      <c r="AVK145" s="136"/>
      <c r="AVL145" s="19"/>
      <c r="AVM145" s="20"/>
      <c r="AVN145" s="21"/>
      <c r="AVO145" s="185"/>
      <c r="AVP145" s="21"/>
      <c r="AVQ145" s="19"/>
      <c r="AVR145" s="20"/>
      <c r="AVS145" s="21"/>
      <c r="AVT145" s="185"/>
      <c r="AVU145" s="21"/>
      <c r="AVV145" s="136"/>
      <c r="AVW145" s="19"/>
      <c r="AVX145" s="20"/>
      <c r="AVY145" s="21"/>
      <c r="AVZ145" s="185"/>
      <c r="AWA145" s="21"/>
      <c r="AWB145" s="19"/>
      <c r="AWC145" s="20"/>
      <c r="AWD145" s="21"/>
      <c r="AWE145" s="185"/>
      <c r="AWF145" s="21"/>
      <c r="AWG145" s="136"/>
      <c r="AWH145" s="19"/>
      <c r="AWI145" s="20"/>
      <c r="AWJ145" s="21"/>
      <c r="AWK145" s="185"/>
      <c r="AWL145" s="21"/>
      <c r="AWM145" s="19"/>
      <c r="AWN145" s="20"/>
      <c r="AWO145" s="21"/>
      <c r="AWP145" s="185"/>
      <c r="AWQ145" s="21"/>
      <c r="AWR145" s="136"/>
      <c r="AWS145" s="19"/>
      <c r="AWT145" s="20"/>
      <c r="AWU145" s="21"/>
      <c r="AWV145" s="185"/>
      <c r="AWW145" s="21"/>
      <c r="AWX145" s="19"/>
      <c r="AWY145" s="20"/>
      <c r="AWZ145" s="21"/>
      <c r="AXA145" s="185"/>
      <c r="AXB145" s="21"/>
      <c r="AXC145" s="136"/>
      <c r="AXD145" s="19"/>
      <c r="AXE145" s="20"/>
      <c r="AXF145" s="21"/>
      <c r="AXG145" s="185"/>
      <c r="AXH145" s="21"/>
      <c r="AXI145" s="19"/>
      <c r="AXJ145" s="20"/>
      <c r="AXK145" s="21"/>
      <c r="AXL145" s="185"/>
      <c r="AXM145" s="21"/>
      <c r="AXN145" s="136"/>
      <c r="AXO145" s="19"/>
      <c r="AXP145" s="20"/>
      <c r="AXQ145" s="21"/>
      <c r="AXR145" s="185"/>
      <c r="AXS145" s="21"/>
      <c r="AXT145" s="19"/>
      <c r="AXU145" s="20"/>
      <c r="AXV145" s="21"/>
      <c r="AXW145" s="185"/>
      <c r="AXX145" s="21"/>
      <c r="AXY145" s="136"/>
      <c r="AXZ145" s="19"/>
      <c r="AYA145" s="20"/>
      <c r="AYB145" s="21"/>
      <c r="AYC145" s="185"/>
      <c r="AYD145" s="21"/>
      <c r="AYE145" s="19"/>
      <c r="AYF145" s="20"/>
      <c r="AYG145" s="21"/>
      <c r="AYH145" s="185"/>
      <c r="AYI145" s="21"/>
      <c r="AYJ145" s="136"/>
      <c r="AYK145" s="19"/>
      <c r="AYL145" s="20"/>
      <c r="AYM145" s="21"/>
      <c r="AYN145" s="185"/>
      <c r="AYO145" s="21"/>
      <c r="AYP145" s="19"/>
      <c r="AYQ145" s="20"/>
      <c r="AYR145" s="21"/>
      <c r="AYS145" s="185"/>
      <c r="AYT145" s="21"/>
      <c r="AYU145" s="136"/>
      <c r="AYV145" s="19"/>
      <c r="AYW145" s="20"/>
      <c r="AYX145" s="21"/>
      <c r="AYY145" s="185"/>
      <c r="AYZ145" s="21"/>
      <c r="AZA145" s="19"/>
      <c r="AZB145" s="20"/>
      <c r="AZC145" s="21"/>
      <c r="AZD145" s="185"/>
      <c r="AZE145" s="21"/>
      <c r="AZF145" s="136"/>
      <c r="AZG145" s="19"/>
      <c r="AZH145" s="20"/>
      <c r="AZI145" s="21"/>
      <c r="AZJ145" s="185"/>
      <c r="AZK145" s="21"/>
      <c r="AZL145" s="19"/>
      <c r="AZM145" s="20"/>
      <c r="AZN145" s="21"/>
      <c r="AZO145" s="185"/>
      <c r="AZP145" s="21"/>
      <c r="AZQ145" s="136"/>
      <c r="AZR145" s="19"/>
      <c r="AZS145" s="20"/>
      <c r="AZT145" s="21"/>
      <c r="AZU145" s="185"/>
      <c r="AZV145" s="21"/>
      <c r="AZW145" s="19"/>
      <c r="AZX145" s="20"/>
      <c r="AZY145" s="21"/>
      <c r="AZZ145" s="185"/>
      <c r="BAA145" s="21"/>
      <c r="BAB145" s="136"/>
      <c r="BAC145" s="19"/>
      <c r="BAD145" s="20"/>
      <c r="BAE145" s="21"/>
      <c r="BAF145" s="185"/>
      <c r="BAG145" s="21"/>
      <c r="BAH145" s="19"/>
      <c r="BAI145" s="20"/>
      <c r="BAJ145" s="21"/>
      <c r="BAK145" s="185"/>
      <c r="BAL145" s="21"/>
      <c r="BAM145" s="136"/>
      <c r="BAN145" s="19"/>
      <c r="BAO145" s="20"/>
      <c r="BAP145" s="21"/>
      <c r="BAQ145" s="185"/>
      <c r="BAR145" s="21"/>
      <c r="BAS145" s="19"/>
      <c r="BAT145" s="20"/>
      <c r="BAU145" s="21"/>
      <c r="BAV145" s="185"/>
      <c r="BAW145" s="21"/>
      <c r="BAX145" s="136"/>
      <c r="BAY145" s="19"/>
      <c r="BAZ145" s="20"/>
      <c r="BBA145" s="21"/>
      <c r="BBB145" s="185"/>
      <c r="BBC145" s="21"/>
      <c r="BBD145" s="19"/>
      <c r="BBE145" s="20"/>
      <c r="BBF145" s="21"/>
      <c r="BBG145" s="185"/>
      <c r="BBH145" s="21"/>
      <c r="BBI145" s="136"/>
      <c r="BBJ145" s="19"/>
      <c r="BBK145" s="20"/>
      <c r="BBL145" s="21"/>
      <c r="BBM145" s="185"/>
      <c r="BBN145" s="21"/>
      <c r="BBO145" s="19"/>
      <c r="BBP145" s="20"/>
      <c r="BBQ145" s="21"/>
      <c r="BBR145" s="185"/>
      <c r="BBS145" s="21"/>
      <c r="BBT145" s="136"/>
      <c r="BBU145" s="19"/>
      <c r="BBV145" s="20"/>
      <c r="BBW145" s="21"/>
      <c r="BBX145" s="185"/>
      <c r="BBY145" s="21"/>
      <c r="BBZ145" s="19"/>
      <c r="BCA145" s="20"/>
      <c r="BCB145" s="21"/>
      <c r="BCC145" s="185"/>
      <c r="BCD145" s="21"/>
      <c r="BCE145" s="136"/>
      <c r="BCF145" s="19"/>
      <c r="BCG145" s="20"/>
      <c r="BCH145" s="21"/>
      <c r="BCI145" s="185"/>
      <c r="BCJ145" s="21"/>
      <c r="BCK145" s="19"/>
      <c r="BCL145" s="20"/>
      <c r="BCM145" s="21"/>
      <c r="BCN145" s="185"/>
      <c r="BCO145" s="21"/>
      <c r="BCP145" s="136"/>
      <c r="BCQ145" s="19"/>
      <c r="BCR145" s="20"/>
      <c r="BCS145" s="21"/>
      <c r="BCT145" s="185"/>
      <c r="BCU145" s="21"/>
      <c r="BCV145" s="19"/>
      <c r="BCW145" s="20"/>
      <c r="BCX145" s="21"/>
      <c r="BCY145" s="185"/>
      <c r="BCZ145" s="21"/>
      <c r="BDA145" s="136"/>
      <c r="BDB145" s="19"/>
      <c r="BDC145" s="20"/>
      <c r="BDD145" s="21"/>
      <c r="BDE145" s="185"/>
      <c r="BDF145" s="21"/>
      <c r="BDG145" s="19"/>
      <c r="BDH145" s="20"/>
      <c r="BDI145" s="21"/>
      <c r="BDJ145" s="185"/>
      <c r="BDK145" s="21"/>
      <c r="BDL145" s="136"/>
      <c r="BDM145" s="19"/>
      <c r="BDN145" s="20"/>
      <c r="BDO145" s="21"/>
      <c r="BDP145" s="185"/>
      <c r="BDQ145" s="21"/>
      <c r="BDR145" s="19"/>
      <c r="BDS145" s="20"/>
      <c r="BDT145" s="21"/>
      <c r="BDU145" s="185"/>
      <c r="BDV145" s="21"/>
      <c r="BDW145" s="136"/>
      <c r="BDX145" s="19"/>
      <c r="BDY145" s="20"/>
      <c r="BDZ145" s="21"/>
      <c r="BEA145" s="185"/>
      <c r="BEB145" s="21"/>
      <c r="BEC145" s="19"/>
      <c r="BED145" s="20"/>
      <c r="BEE145" s="21"/>
      <c r="BEF145" s="185"/>
      <c r="BEG145" s="21"/>
      <c r="BEH145" s="136"/>
      <c r="BEI145" s="19"/>
      <c r="BEJ145" s="20"/>
      <c r="BEK145" s="21"/>
      <c r="BEL145" s="185"/>
      <c r="BEM145" s="21"/>
      <c r="BEN145" s="19"/>
      <c r="BEO145" s="20"/>
      <c r="BEP145" s="21"/>
      <c r="BEQ145" s="185"/>
      <c r="BER145" s="21"/>
      <c r="BES145" s="136"/>
      <c r="BET145" s="19"/>
      <c r="BEU145" s="20"/>
      <c r="BEV145" s="21"/>
      <c r="BEW145" s="185"/>
      <c r="BEX145" s="21"/>
      <c r="BEY145" s="19"/>
      <c r="BEZ145" s="20"/>
      <c r="BFA145" s="21"/>
      <c r="BFB145" s="185"/>
      <c r="BFC145" s="21"/>
      <c r="BFD145" s="136"/>
      <c r="BFE145" s="19"/>
      <c r="BFF145" s="20"/>
      <c r="BFG145" s="21"/>
      <c r="BFH145" s="185"/>
      <c r="BFI145" s="21"/>
      <c r="BFJ145" s="19"/>
      <c r="BFK145" s="20"/>
      <c r="BFL145" s="21"/>
      <c r="BFM145" s="185"/>
      <c r="BFN145" s="21"/>
      <c r="BFO145" s="136"/>
      <c r="BFP145" s="19"/>
      <c r="BFQ145" s="20"/>
      <c r="BFR145" s="21"/>
      <c r="BFS145" s="185"/>
      <c r="BFT145" s="21"/>
      <c r="BFU145" s="19"/>
      <c r="BFV145" s="20"/>
      <c r="BFW145" s="21"/>
      <c r="BFX145" s="185"/>
      <c r="BFY145" s="21"/>
      <c r="BFZ145" s="136"/>
      <c r="BGA145" s="19"/>
      <c r="BGB145" s="20"/>
      <c r="BGC145" s="21"/>
      <c r="BGD145" s="185"/>
      <c r="BGE145" s="21"/>
      <c r="BGF145" s="19"/>
      <c r="BGG145" s="20"/>
      <c r="BGH145" s="21"/>
      <c r="BGI145" s="185"/>
      <c r="BGJ145" s="21"/>
      <c r="BGK145" s="136"/>
      <c r="BGL145" s="19"/>
      <c r="BGM145" s="20"/>
      <c r="BGN145" s="21"/>
      <c r="BGO145" s="185"/>
      <c r="BGP145" s="21"/>
      <c r="BGQ145" s="19"/>
      <c r="BGR145" s="20"/>
      <c r="BGS145" s="21"/>
      <c r="BGT145" s="185"/>
      <c r="BGU145" s="21"/>
      <c r="BGV145" s="136"/>
      <c r="BGW145" s="19"/>
      <c r="BGX145" s="20"/>
      <c r="BGY145" s="21"/>
      <c r="BGZ145" s="185"/>
      <c r="BHA145" s="21"/>
      <c r="BHB145" s="19"/>
      <c r="BHC145" s="20"/>
      <c r="BHD145" s="21"/>
      <c r="BHE145" s="185"/>
      <c r="BHF145" s="21"/>
      <c r="BHG145" s="136"/>
      <c r="BHH145" s="19"/>
      <c r="BHI145" s="20"/>
      <c r="BHJ145" s="21"/>
      <c r="BHK145" s="185"/>
      <c r="BHL145" s="21"/>
      <c r="BHM145" s="19"/>
      <c r="BHN145" s="20"/>
      <c r="BHO145" s="21"/>
      <c r="BHP145" s="185"/>
      <c r="BHQ145" s="21"/>
      <c r="BHR145" s="136"/>
      <c r="BHS145" s="19"/>
      <c r="BHT145" s="20"/>
      <c r="BHU145" s="21"/>
      <c r="BHV145" s="185"/>
      <c r="BHW145" s="21"/>
      <c r="BHX145" s="19"/>
      <c r="BHY145" s="20"/>
      <c r="BHZ145" s="21"/>
      <c r="BIA145" s="185"/>
      <c r="BIB145" s="21"/>
      <c r="BIC145" s="136"/>
      <c r="BID145" s="19"/>
      <c r="BIE145" s="20"/>
      <c r="BIF145" s="21"/>
      <c r="BIG145" s="185"/>
      <c r="BIH145" s="21"/>
      <c r="BII145" s="19"/>
      <c r="BIJ145" s="20"/>
      <c r="BIK145" s="21"/>
      <c r="BIL145" s="185"/>
      <c r="BIM145" s="21"/>
      <c r="BIN145" s="136"/>
      <c r="BIO145" s="19"/>
      <c r="BIP145" s="20"/>
      <c r="BIQ145" s="21"/>
      <c r="BIR145" s="185"/>
      <c r="BIS145" s="21"/>
      <c r="BIT145" s="19"/>
      <c r="BIU145" s="20"/>
      <c r="BIV145" s="21"/>
      <c r="BIW145" s="185"/>
      <c r="BIX145" s="21"/>
      <c r="BIY145" s="136"/>
      <c r="BIZ145" s="19"/>
      <c r="BJA145" s="20"/>
      <c r="BJB145" s="21"/>
      <c r="BJC145" s="185"/>
      <c r="BJD145" s="21"/>
      <c r="BJE145" s="19"/>
      <c r="BJF145" s="20"/>
      <c r="BJG145" s="21"/>
      <c r="BJH145" s="185"/>
      <c r="BJI145" s="21"/>
      <c r="BJJ145" s="136"/>
      <c r="BJK145" s="19"/>
      <c r="BJL145" s="20"/>
      <c r="BJM145" s="21"/>
      <c r="BJN145" s="185"/>
      <c r="BJO145" s="21"/>
      <c r="BJP145" s="19"/>
      <c r="BJQ145" s="20"/>
      <c r="BJR145" s="21"/>
      <c r="BJS145" s="185"/>
      <c r="BJT145" s="21"/>
      <c r="BJU145" s="136"/>
      <c r="BJV145" s="19"/>
      <c r="BJW145" s="20"/>
      <c r="BJX145" s="21"/>
      <c r="BJY145" s="185"/>
      <c r="BJZ145" s="21"/>
      <c r="BKA145" s="19"/>
      <c r="BKB145" s="20"/>
      <c r="BKC145" s="21"/>
      <c r="BKD145" s="185"/>
      <c r="BKE145" s="21"/>
      <c r="BKF145" s="136"/>
      <c r="BKG145" s="19"/>
      <c r="BKH145" s="20"/>
      <c r="BKI145" s="21"/>
      <c r="BKJ145" s="185"/>
      <c r="BKK145" s="21"/>
      <c r="BKL145" s="19"/>
      <c r="BKM145" s="20"/>
      <c r="BKN145" s="21"/>
      <c r="BKO145" s="185"/>
      <c r="BKP145" s="21"/>
      <c r="BKQ145" s="136"/>
      <c r="BKR145" s="19"/>
      <c r="BKS145" s="20"/>
      <c r="BKT145" s="21"/>
      <c r="BKU145" s="185"/>
      <c r="BKV145" s="21"/>
      <c r="BKW145" s="19"/>
      <c r="BKX145" s="20"/>
      <c r="BKY145" s="21"/>
      <c r="BKZ145" s="185"/>
      <c r="BLA145" s="21"/>
      <c r="BLB145" s="136"/>
      <c r="BLC145" s="19"/>
      <c r="BLD145" s="20"/>
      <c r="BLE145" s="21"/>
      <c r="BLF145" s="185"/>
      <c r="BLG145" s="21"/>
      <c r="BLH145" s="19"/>
      <c r="BLI145" s="20"/>
      <c r="BLJ145" s="21"/>
      <c r="BLK145" s="185"/>
      <c r="BLL145" s="21"/>
      <c r="BLM145" s="136"/>
      <c r="BLN145" s="19"/>
      <c r="BLO145" s="20"/>
      <c r="BLP145" s="21"/>
      <c r="BLQ145" s="185"/>
      <c r="BLR145" s="21"/>
      <c r="BLS145" s="19"/>
      <c r="BLT145" s="20"/>
      <c r="BLU145" s="21"/>
      <c r="BLV145" s="185"/>
      <c r="BLW145" s="21"/>
      <c r="BLX145" s="136"/>
      <c r="BLY145" s="19"/>
      <c r="BLZ145" s="20"/>
      <c r="BMA145" s="21"/>
      <c r="BMB145" s="185"/>
      <c r="BMC145" s="21"/>
      <c r="BMD145" s="19"/>
      <c r="BME145" s="20"/>
      <c r="BMF145" s="21"/>
      <c r="BMG145" s="185"/>
      <c r="BMH145" s="21"/>
      <c r="BMI145" s="136"/>
      <c r="BMJ145" s="19"/>
      <c r="BMK145" s="20"/>
      <c r="BML145" s="21"/>
      <c r="BMM145" s="185"/>
      <c r="BMN145" s="21"/>
      <c r="BMO145" s="19"/>
      <c r="BMP145" s="20"/>
      <c r="BMQ145" s="21"/>
      <c r="BMR145" s="185"/>
      <c r="BMS145" s="21"/>
      <c r="BMT145" s="136"/>
      <c r="BMU145" s="19"/>
      <c r="BMV145" s="20"/>
      <c r="BMW145" s="21"/>
      <c r="BMX145" s="185"/>
      <c r="BMY145" s="21"/>
      <c r="BMZ145" s="19"/>
      <c r="BNA145" s="20"/>
      <c r="BNB145" s="21"/>
      <c r="BNC145" s="185"/>
      <c r="BND145" s="21"/>
      <c r="BNE145" s="136"/>
      <c r="BNF145" s="19"/>
      <c r="BNG145" s="20"/>
      <c r="BNH145" s="21"/>
      <c r="BNI145" s="185"/>
      <c r="BNJ145" s="21"/>
      <c r="BNK145" s="19"/>
      <c r="BNL145" s="20"/>
      <c r="BNM145" s="21"/>
      <c r="BNN145" s="185"/>
      <c r="BNO145" s="21"/>
      <c r="BNP145" s="136"/>
      <c r="BNQ145" s="19"/>
      <c r="BNR145" s="20"/>
      <c r="BNS145" s="21"/>
      <c r="BNT145" s="185"/>
      <c r="BNU145" s="21"/>
      <c r="BNV145" s="19"/>
      <c r="BNW145" s="20"/>
      <c r="BNX145" s="21"/>
      <c r="BNY145" s="185"/>
      <c r="BNZ145" s="21"/>
      <c r="BOA145" s="136"/>
      <c r="BOB145" s="19"/>
      <c r="BOC145" s="20"/>
      <c r="BOD145" s="21"/>
      <c r="BOE145" s="185"/>
      <c r="BOF145" s="21"/>
      <c r="BOG145" s="19"/>
      <c r="BOH145" s="20"/>
      <c r="BOI145" s="21"/>
      <c r="BOJ145" s="185"/>
      <c r="BOK145" s="21"/>
      <c r="BOL145" s="136"/>
      <c r="BOM145" s="19"/>
      <c r="BON145" s="20"/>
      <c r="BOO145" s="21"/>
      <c r="BOP145" s="185"/>
      <c r="BOQ145" s="21"/>
      <c r="BOR145" s="19"/>
      <c r="BOS145" s="20"/>
      <c r="BOT145" s="21"/>
      <c r="BOU145" s="185"/>
      <c r="BOV145" s="21"/>
      <c r="BOW145" s="136"/>
      <c r="BOX145" s="19"/>
      <c r="BOY145" s="20"/>
      <c r="BOZ145" s="21"/>
      <c r="BPA145" s="185"/>
      <c r="BPB145" s="21"/>
      <c r="BPC145" s="19"/>
      <c r="BPD145" s="20"/>
      <c r="BPE145" s="21"/>
      <c r="BPF145" s="185"/>
      <c r="BPG145" s="21"/>
      <c r="BPH145" s="136"/>
      <c r="BPI145" s="19"/>
      <c r="BPJ145" s="20"/>
      <c r="BPK145" s="21"/>
      <c r="BPL145" s="185"/>
      <c r="BPM145" s="21"/>
      <c r="BPN145" s="19"/>
      <c r="BPO145" s="20"/>
      <c r="BPP145" s="21"/>
      <c r="BPQ145" s="185"/>
      <c r="BPR145" s="21"/>
      <c r="BPS145" s="136"/>
      <c r="BPT145" s="19"/>
      <c r="BPU145" s="20"/>
      <c r="BPV145" s="21"/>
      <c r="BPW145" s="185"/>
      <c r="BPX145" s="21"/>
      <c r="BPY145" s="19"/>
      <c r="BPZ145" s="20"/>
      <c r="BQA145" s="21"/>
      <c r="BQB145" s="185"/>
      <c r="BQC145" s="21"/>
      <c r="BQD145" s="136"/>
      <c r="BQE145" s="19"/>
      <c r="BQF145" s="20"/>
      <c r="BQG145" s="21"/>
      <c r="BQH145" s="185"/>
      <c r="BQI145" s="21"/>
      <c r="BQJ145" s="19"/>
      <c r="BQK145" s="20"/>
      <c r="BQL145" s="21"/>
      <c r="BQM145" s="185"/>
      <c r="BQN145" s="21"/>
      <c r="BQO145" s="136"/>
      <c r="BQP145" s="19"/>
      <c r="BQQ145" s="20"/>
      <c r="BQR145" s="21"/>
      <c r="BQS145" s="185"/>
      <c r="BQT145" s="21"/>
      <c r="BQU145" s="19"/>
      <c r="BQV145" s="20"/>
      <c r="BQW145" s="21"/>
      <c r="BQX145" s="185"/>
      <c r="BQY145" s="21"/>
      <c r="BQZ145" s="136"/>
      <c r="BRA145" s="19"/>
      <c r="BRB145" s="20"/>
      <c r="BRC145" s="21"/>
      <c r="BRD145" s="185"/>
      <c r="BRE145" s="21"/>
      <c r="BRF145" s="19"/>
      <c r="BRG145" s="20"/>
      <c r="BRH145" s="21"/>
      <c r="BRI145" s="185"/>
      <c r="BRJ145" s="21"/>
      <c r="BRK145" s="136"/>
      <c r="BRL145" s="19"/>
      <c r="BRM145" s="20"/>
      <c r="BRN145" s="21"/>
      <c r="BRO145" s="185"/>
      <c r="BRP145" s="21"/>
      <c r="BRQ145" s="19"/>
      <c r="BRR145" s="20"/>
      <c r="BRS145" s="21"/>
      <c r="BRT145" s="185"/>
      <c r="BRU145" s="21"/>
      <c r="BRV145" s="136"/>
      <c r="BRW145" s="19"/>
      <c r="BRX145" s="20"/>
      <c r="BRY145" s="21"/>
      <c r="BRZ145" s="185"/>
      <c r="BSA145" s="21"/>
      <c r="BSB145" s="19"/>
      <c r="BSC145" s="20"/>
      <c r="BSD145" s="21"/>
      <c r="BSE145" s="185"/>
      <c r="BSF145" s="21"/>
      <c r="BSG145" s="136"/>
      <c r="BSH145" s="19"/>
      <c r="BSI145" s="20"/>
      <c r="BSJ145" s="21"/>
      <c r="BSK145" s="185"/>
      <c r="BSL145" s="21"/>
      <c r="BSM145" s="19"/>
      <c r="BSN145" s="20"/>
      <c r="BSO145" s="21"/>
      <c r="BSP145" s="185"/>
      <c r="BSQ145" s="21"/>
      <c r="BSR145" s="136"/>
      <c r="BSS145" s="19"/>
      <c r="BST145" s="20"/>
      <c r="BSU145" s="21"/>
      <c r="BSV145" s="185"/>
      <c r="BSW145" s="21"/>
      <c r="BSX145" s="19"/>
      <c r="BSY145" s="20"/>
      <c r="BSZ145" s="21"/>
      <c r="BTA145" s="185"/>
      <c r="BTB145" s="21"/>
      <c r="BTC145" s="136"/>
      <c r="BTD145" s="19"/>
      <c r="BTE145" s="20"/>
      <c r="BTF145" s="21"/>
      <c r="BTG145" s="185"/>
      <c r="BTH145" s="21"/>
      <c r="BTI145" s="19"/>
      <c r="BTJ145" s="20"/>
      <c r="BTK145" s="21"/>
      <c r="BTL145" s="185"/>
      <c r="BTM145" s="21"/>
      <c r="BTN145" s="136"/>
      <c r="BTO145" s="19"/>
      <c r="BTP145" s="20"/>
      <c r="BTQ145" s="21"/>
      <c r="BTR145" s="185"/>
      <c r="BTS145" s="21"/>
      <c r="BTT145" s="19"/>
      <c r="BTU145" s="20"/>
      <c r="BTV145" s="21"/>
      <c r="BTW145" s="185"/>
      <c r="BTX145" s="21"/>
      <c r="BTY145" s="136"/>
      <c r="BTZ145" s="19"/>
      <c r="BUA145" s="20"/>
      <c r="BUB145" s="21"/>
      <c r="BUC145" s="185"/>
      <c r="BUD145" s="21"/>
      <c r="BUE145" s="19"/>
      <c r="BUF145" s="20"/>
      <c r="BUG145" s="21"/>
      <c r="BUH145" s="185"/>
      <c r="BUI145" s="21"/>
      <c r="BUJ145" s="136"/>
      <c r="BUK145" s="19"/>
      <c r="BUL145" s="20"/>
      <c r="BUM145" s="21"/>
      <c r="BUN145" s="185"/>
      <c r="BUO145" s="21"/>
      <c r="BUP145" s="19"/>
      <c r="BUQ145" s="20"/>
      <c r="BUR145" s="21"/>
      <c r="BUS145" s="185"/>
      <c r="BUT145" s="21"/>
      <c r="BUU145" s="136"/>
      <c r="BUV145" s="19"/>
      <c r="BUW145" s="20"/>
      <c r="BUX145" s="21"/>
      <c r="BUY145" s="185"/>
      <c r="BUZ145" s="21"/>
      <c r="BVA145" s="19"/>
      <c r="BVB145" s="20"/>
      <c r="BVC145" s="21"/>
      <c r="BVD145" s="185"/>
      <c r="BVE145" s="21"/>
      <c r="BVF145" s="136"/>
      <c r="BVG145" s="19"/>
      <c r="BVH145" s="20"/>
      <c r="BVI145" s="21"/>
      <c r="BVJ145" s="185"/>
      <c r="BVK145" s="21"/>
      <c r="BVL145" s="19"/>
      <c r="BVM145" s="20"/>
      <c r="BVN145" s="21"/>
      <c r="BVO145" s="185"/>
      <c r="BVP145" s="21"/>
      <c r="BVQ145" s="136"/>
      <c r="BVR145" s="19"/>
      <c r="BVS145" s="20"/>
      <c r="BVT145" s="21"/>
      <c r="BVU145" s="185"/>
      <c r="BVV145" s="21"/>
      <c r="BVW145" s="19"/>
      <c r="BVX145" s="20"/>
      <c r="BVY145" s="21"/>
      <c r="BVZ145" s="185"/>
      <c r="BWA145" s="21"/>
      <c r="BWB145" s="136"/>
      <c r="BWC145" s="19"/>
      <c r="BWD145" s="20"/>
      <c r="BWE145" s="21"/>
      <c r="BWF145" s="185"/>
      <c r="BWG145" s="21"/>
      <c r="BWH145" s="19"/>
      <c r="BWI145" s="20"/>
      <c r="BWJ145" s="21"/>
      <c r="BWK145" s="185"/>
      <c r="BWL145" s="21"/>
      <c r="BWM145" s="136"/>
      <c r="BWN145" s="19"/>
      <c r="BWO145" s="20"/>
      <c r="BWP145" s="21"/>
      <c r="BWQ145" s="185"/>
      <c r="BWR145" s="21"/>
      <c r="BWS145" s="19"/>
      <c r="BWT145" s="20"/>
      <c r="BWU145" s="21"/>
      <c r="BWV145" s="185"/>
      <c r="BWW145" s="21"/>
      <c r="BWX145" s="136"/>
      <c r="BWY145" s="19"/>
      <c r="BWZ145" s="20"/>
      <c r="BXA145" s="21"/>
      <c r="BXB145" s="185"/>
      <c r="BXC145" s="21"/>
      <c r="BXD145" s="19"/>
      <c r="BXE145" s="20"/>
      <c r="BXF145" s="21"/>
      <c r="BXG145" s="185"/>
      <c r="BXH145" s="21"/>
      <c r="BXI145" s="136"/>
      <c r="BXJ145" s="19"/>
      <c r="BXK145" s="20"/>
      <c r="BXL145" s="21"/>
      <c r="BXM145" s="185"/>
      <c r="BXN145" s="21"/>
      <c r="BXO145" s="19"/>
      <c r="BXP145" s="20"/>
      <c r="BXQ145" s="21"/>
      <c r="BXR145" s="185"/>
      <c r="BXS145" s="21"/>
      <c r="BXT145" s="136"/>
      <c r="BXU145" s="19"/>
      <c r="BXV145" s="20"/>
      <c r="BXW145" s="21"/>
      <c r="BXX145" s="185"/>
      <c r="BXY145" s="21"/>
      <c r="BXZ145" s="19"/>
      <c r="BYA145" s="20"/>
      <c r="BYB145" s="21"/>
      <c r="BYC145" s="185"/>
      <c r="BYD145" s="21"/>
      <c r="BYE145" s="136"/>
      <c r="BYF145" s="19"/>
      <c r="BYG145" s="20"/>
      <c r="BYH145" s="21"/>
      <c r="BYI145" s="185"/>
      <c r="BYJ145" s="21"/>
      <c r="BYK145" s="19"/>
      <c r="BYL145" s="20"/>
      <c r="BYM145" s="21"/>
      <c r="BYN145" s="185"/>
      <c r="BYO145" s="21"/>
      <c r="BYP145" s="136"/>
      <c r="BYQ145" s="19"/>
      <c r="BYR145" s="20"/>
      <c r="BYS145" s="21"/>
      <c r="BYT145" s="185"/>
      <c r="BYU145" s="21"/>
      <c r="BYV145" s="19"/>
      <c r="BYW145" s="20"/>
      <c r="BYX145" s="21"/>
      <c r="BYY145" s="185"/>
      <c r="BYZ145" s="21"/>
      <c r="BZA145" s="136"/>
      <c r="BZB145" s="19"/>
      <c r="BZC145" s="20"/>
      <c r="BZD145" s="21"/>
      <c r="BZE145" s="185"/>
      <c r="BZF145" s="21"/>
      <c r="BZG145" s="19"/>
      <c r="BZH145" s="20"/>
      <c r="BZI145" s="21"/>
      <c r="BZJ145" s="185"/>
      <c r="BZK145" s="21"/>
      <c r="BZL145" s="136"/>
      <c r="BZM145" s="19"/>
      <c r="BZN145" s="20"/>
      <c r="BZO145" s="21"/>
      <c r="BZP145" s="185"/>
      <c r="BZQ145" s="21"/>
      <c r="BZR145" s="19"/>
      <c r="BZS145" s="20"/>
      <c r="BZT145" s="21"/>
      <c r="BZU145" s="185"/>
      <c r="BZV145" s="21"/>
      <c r="BZW145" s="136"/>
      <c r="BZX145" s="19"/>
      <c r="BZY145" s="20"/>
      <c r="BZZ145" s="21"/>
      <c r="CAA145" s="185"/>
      <c r="CAB145" s="21"/>
      <c r="CAC145" s="19"/>
      <c r="CAD145" s="20"/>
      <c r="CAE145" s="21"/>
      <c r="CAF145" s="185"/>
      <c r="CAG145" s="21"/>
      <c r="CAH145" s="136"/>
      <c r="CAI145" s="19"/>
      <c r="CAJ145" s="20"/>
      <c r="CAK145" s="21"/>
      <c r="CAL145" s="185"/>
      <c r="CAM145" s="21"/>
      <c r="CAN145" s="19"/>
      <c r="CAO145" s="20"/>
      <c r="CAP145" s="21"/>
      <c r="CAQ145" s="185"/>
      <c r="CAR145" s="21"/>
      <c r="CAS145" s="136"/>
      <c r="CAT145" s="19"/>
      <c r="CAU145" s="20"/>
      <c r="CAV145" s="21"/>
      <c r="CAW145" s="185"/>
      <c r="CAX145" s="21"/>
      <c r="CAY145" s="19"/>
      <c r="CAZ145" s="20"/>
      <c r="CBA145" s="21"/>
      <c r="CBB145" s="185"/>
      <c r="CBC145" s="21"/>
      <c r="CBD145" s="136"/>
      <c r="CBE145" s="19"/>
      <c r="CBF145" s="20"/>
      <c r="CBG145" s="21"/>
      <c r="CBH145" s="185"/>
      <c r="CBI145" s="21"/>
      <c r="CBJ145" s="19"/>
      <c r="CBK145" s="20"/>
      <c r="CBL145" s="21"/>
      <c r="CBM145" s="185"/>
      <c r="CBN145" s="21"/>
      <c r="CBO145" s="136"/>
      <c r="CBP145" s="19"/>
      <c r="CBQ145" s="20"/>
      <c r="CBR145" s="21"/>
      <c r="CBS145" s="185"/>
      <c r="CBT145" s="21"/>
      <c r="CBU145" s="19"/>
      <c r="CBV145" s="20"/>
      <c r="CBW145" s="21"/>
      <c r="CBX145" s="185"/>
      <c r="CBY145" s="21"/>
      <c r="CBZ145" s="136"/>
      <c r="CCA145" s="19"/>
      <c r="CCB145" s="20"/>
      <c r="CCC145" s="21"/>
      <c r="CCD145" s="185"/>
      <c r="CCE145" s="21"/>
      <c r="CCF145" s="19"/>
      <c r="CCG145" s="20"/>
      <c r="CCH145" s="21"/>
      <c r="CCI145" s="185"/>
      <c r="CCJ145" s="21"/>
      <c r="CCK145" s="136"/>
      <c r="CCL145" s="19"/>
      <c r="CCM145" s="20"/>
      <c r="CCN145" s="21"/>
      <c r="CCO145" s="185"/>
      <c r="CCP145" s="21"/>
      <c r="CCQ145" s="19"/>
      <c r="CCR145" s="20"/>
      <c r="CCS145" s="21"/>
      <c r="CCT145" s="185"/>
      <c r="CCU145" s="21"/>
      <c r="CCV145" s="136"/>
      <c r="CCW145" s="19"/>
      <c r="CCX145" s="20"/>
      <c r="CCY145" s="21"/>
      <c r="CCZ145" s="185"/>
      <c r="CDA145" s="21"/>
      <c r="CDB145" s="19"/>
      <c r="CDC145" s="20"/>
      <c r="CDD145" s="21"/>
      <c r="CDE145" s="185"/>
      <c r="CDF145" s="21"/>
      <c r="CDG145" s="136"/>
      <c r="CDH145" s="19"/>
      <c r="CDI145" s="20"/>
      <c r="CDJ145" s="21"/>
      <c r="CDK145" s="185"/>
      <c r="CDL145" s="21"/>
      <c r="CDM145" s="19"/>
      <c r="CDN145" s="20"/>
      <c r="CDO145" s="21"/>
      <c r="CDP145" s="185"/>
      <c r="CDQ145" s="21"/>
      <c r="CDR145" s="136"/>
      <c r="CDS145" s="19"/>
      <c r="CDT145" s="20"/>
      <c r="CDU145" s="21"/>
      <c r="CDV145" s="185"/>
      <c r="CDW145" s="21"/>
      <c r="CDX145" s="19"/>
      <c r="CDY145" s="20"/>
      <c r="CDZ145" s="21"/>
      <c r="CEA145" s="185"/>
      <c r="CEB145" s="21"/>
      <c r="CEC145" s="136"/>
      <c r="CED145" s="19"/>
      <c r="CEE145" s="20"/>
      <c r="CEF145" s="21"/>
      <c r="CEG145" s="185"/>
      <c r="CEH145" s="21"/>
      <c r="CEI145" s="19"/>
      <c r="CEJ145" s="20"/>
      <c r="CEK145" s="21"/>
      <c r="CEL145" s="185"/>
      <c r="CEM145" s="21"/>
      <c r="CEN145" s="136"/>
      <c r="CEO145" s="19"/>
      <c r="CEP145" s="20"/>
      <c r="CEQ145" s="21"/>
      <c r="CER145" s="185"/>
      <c r="CES145" s="21"/>
      <c r="CET145" s="19"/>
      <c r="CEU145" s="20"/>
      <c r="CEV145" s="21"/>
      <c r="CEW145" s="185"/>
      <c r="CEX145" s="21"/>
      <c r="CEY145" s="136"/>
      <c r="CEZ145" s="19"/>
      <c r="CFA145" s="20"/>
      <c r="CFB145" s="21"/>
      <c r="CFC145" s="185"/>
      <c r="CFD145" s="21"/>
      <c r="CFE145" s="19"/>
      <c r="CFF145" s="20"/>
      <c r="CFG145" s="21"/>
      <c r="CFH145" s="185"/>
      <c r="CFI145" s="21"/>
      <c r="CFJ145" s="136"/>
      <c r="CFK145" s="19"/>
      <c r="CFL145" s="20"/>
      <c r="CFM145" s="21"/>
      <c r="CFN145" s="185"/>
      <c r="CFO145" s="21"/>
      <c r="CFP145" s="19"/>
      <c r="CFQ145" s="20"/>
      <c r="CFR145" s="21"/>
      <c r="CFS145" s="185"/>
      <c r="CFT145" s="21"/>
      <c r="CFU145" s="136"/>
      <c r="CFV145" s="19"/>
      <c r="CFW145" s="20"/>
      <c r="CFX145" s="21"/>
      <c r="CFY145" s="185"/>
      <c r="CFZ145" s="21"/>
      <c r="CGA145" s="19"/>
      <c r="CGB145" s="20"/>
      <c r="CGC145" s="21"/>
      <c r="CGD145" s="185"/>
      <c r="CGE145" s="21"/>
      <c r="CGF145" s="136"/>
      <c r="CGG145" s="19"/>
      <c r="CGH145" s="20"/>
      <c r="CGI145" s="21"/>
      <c r="CGJ145" s="185"/>
      <c r="CGK145" s="21"/>
      <c r="CGL145" s="19"/>
      <c r="CGM145" s="20"/>
      <c r="CGN145" s="21"/>
      <c r="CGO145" s="185"/>
      <c r="CGP145" s="21"/>
      <c r="CGQ145" s="136"/>
      <c r="CGR145" s="19"/>
      <c r="CGS145" s="20"/>
      <c r="CGT145" s="21"/>
      <c r="CGU145" s="185"/>
      <c r="CGV145" s="21"/>
      <c r="CGW145" s="19"/>
      <c r="CGX145" s="20"/>
      <c r="CGY145" s="21"/>
      <c r="CGZ145" s="185"/>
      <c r="CHA145" s="21"/>
      <c r="CHB145" s="136"/>
      <c r="CHC145" s="19"/>
      <c r="CHD145" s="20"/>
      <c r="CHE145" s="21"/>
      <c r="CHF145" s="185"/>
      <c r="CHG145" s="21"/>
      <c r="CHH145" s="19"/>
      <c r="CHI145" s="20"/>
      <c r="CHJ145" s="21"/>
      <c r="CHK145" s="185"/>
      <c r="CHL145" s="21"/>
      <c r="CHM145" s="136"/>
      <c r="CHN145" s="19"/>
      <c r="CHO145" s="20"/>
      <c r="CHP145" s="21"/>
      <c r="CHQ145" s="185"/>
      <c r="CHR145" s="21"/>
      <c r="CHS145" s="19"/>
      <c r="CHT145" s="20"/>
      <c r="CHU145" s="21"/>
      <c r="CHV145" s="185"/>
      <c r="CHW145" s="21"/>
      <c r="CHX145" s="136"/>
      <c r="CHY145" s="19"/>
      <c r="CHZ145" s="20"/>
      <c r="CIA145" s="21"/>
      <c r="CIB145" s="185"/>
      <c r="CIC145" s="21"/>
      <c r="CID145" s="19"/>
      <c r="CIE145" s="20"/>
      <c r="CIF145" s="21"/>
      <c r="CIG145" s="185"/>
      <c r="CIH145" s="21"/>
      <c r="CII145" s="136"/>
      <c r="CIJ145" s="19"/>
      <c r="CIK145" s="20"/>
      <c r="CIL145" s="21"/>
      <c r="CIM145" s="185"/>
      <c r="CIN145" s="21"/>
      <c r="CIO145" s="19"/>
      <c r="CIP145" s="20"/>
      <c r="CIQ145" s="21"/>
      <c r="CIR145" s="185"/>
      <c r="CIS145" s="21"/>
      <c r="CIT145" s="136"/>
      <c r="CIU145" s="19"/>
      <c r="CIV145" s="20"/>
      <c r="CIW145" s="21"/>
      <c r="CIX145" s="185"/>
      <c r="CIY145" s="21"/>
      <c r="CIZ145" s="19"/>
      <c r="CJA145" s="20"/>
      <c r="CJB145" s="21"/>
      <c r="CJC145" s="185"/>
      <c r="CJD145" s="21"/>
      <c r="CJE145" s="136"/>
      <c r="CJF145" s="19"/>
      <c r="CJG145" s="20"/>
      <c r="CJH145" s="21"/>
      <c r="CJI145" s="185"/>
      <c r="CJJ145" s="21"/>
      <c r="CJK145" s="19"/>
      <c r="CJL145" s="20"/>
      <c r="CJM145" s="21"/>
      <c r="CJN145" s="185"/>
      <c r="CJO145" s="21"/>
      <c r="CJP145" s="136"/>
      <c r="CJQ145" s="19"/>
      <c r="CJR145" s="20"/>
      <c r="CJS145" s="21"/>
      <c r="CJT145" s="185"/>
      <c r="CJU145" s="21"/>
      <c r="CJV145" s="19"/>
      <c r="CJW145" s="20"/>
      <c r="CJX145" s="21"/>
      <c r="CJY145" s="185"/>
      <c r="CJZ145" s="21"/>
      <c r="CKA145" s="136"/>
      <c r="CKB145" s="19"/>
      <c r="CKC145" s="20"/>
      <c r="CKD145" s="21"/>
      <c r="CKE145" s="185"/>
      <c r="CKF145" s="21"/>
      <c r="CKG145" s="19"/>
      <c r="CKH145" s="20"/>
      <c r="CKI145" s="21"/>
      <c r="CKJ145" s="185"/>
      <c r="CKK145" s="21"/>
      <c r="CKL145" s="136"/>
      <c r="CKM145" s="19"/>
      <c r="CKN145" s="20"/>
      <c r="CKO145" s="21"/>
      <c r="CKP145" s="185"/>
      <c r="CKQ145" s="21"/>
      <c r="CKR145" s="19"/>
      <c r="CKS145" s="20"/>
      <c r="CKT145" s="21"/>
      <c r="CKU145" s="185"/>
      <c r="CKV145" s="21"/>
      <c r="CKW145" s="136"/>
      <c r="CKX145" s="19"/>
      <c r="CKY145" s="20"/>
      <c r="CKZ145" s="21"/>
      <c r="CLA145" s="185"/>
      <c r="CLB145" s="21"/>
      <c r="CLC145" s="19"/>
      <c r="CLD145" s="20"/>
      <c r="CLE145" s="21"/>
      <c r="CLF145" s="185"/>
      <c r="CLG145" s="21"/>
      <c r="CLH145" s="136"/>
      <c r="CLI145" s="19"/>
      <c r="CLJ145" s="20"/>
      <c r="CLK145" s="21"/>
      <c r="CLL145" s="185"/>
      <c r="CLM145" s="21"/>
      <c r="CLN145" s="19"/>
      <c r="CLO145" s="20"/>
      <c r="CLP145" s="21"/>
      <c r="CLQ145" s="185"/>
      <c r="CLR145" s="21"/>
      <c r="CLS145" s="136"/>
      <c r="CLT145" s="19"/>
      <c r="CLU145" s="20"/>
      <c r="CLV145" s="21"/>
      <c r="CLW145" s="185"/>
      <c r="CLX145" s="21"/>
      <c r="CLY145" s="19"/>
      <c r="CLZ145" s="20"/>
      <c r="CMA145" s="21"/>
      <c r="CMB145" s="185"/>
      <c r="CMC145" s="21"/>
      <c r="CMD145" s="136"/>
      <c r="CME145" s="19"/>
      <c r="CMF145" s="20"/>
      <c r="CMG145" s="21"/>
      <c r="CMH145" s="185"/>
      <c r="CMI145" s="21"/>
      <c r="CMJ145" s="19"/>
      <c r="CMK145" s="20"/>
      <c r="CML145" s="21"/>
      <c r="CMM145" s="185"/>
      <c r="CMN145" s="21"/>
      <c r="CMO145" s="136"/>
      <c r="CMP145" s="19"/>
      <c r="CMQ145" s="20"/>
      <c r="CMR145" s="21"/>
      <c r="CMS145" s="185"/>
      <c r="CMT145" s="21"/>
      <c r="CMU145" s="19"/>
      <c r="CMV145" s="20"/>
      <c r="CMW145" s="21"/>
      <c r="CMX145" s="185"/>
      <c r="CMY145" s="21"/>
      <c r="CMZ145" s="136"/>
      <c r="CNA145" s="19"/>
      <c r="CNB145" s="20"/>
      <c r="CNC145" s="21"/>
      <c r="CND145" s="185"/>
      <c r="CNE145" s="21"/>
      <c r="CNF145" s="19"/>
      <c r="CNG145" s="20"/>
      <c r="CNH145" s="21"/>
      <c r="CNI145" s="185"/>
      <c r="CNJ145" s="21"/>
      <c r="CNK145" s="136"/>
      <c r="CNL145" s="19"/>
      <c r="CNM145" s="20"/>
      <c r="CNN145" s="21"/>
      <c r="CNO145" s="185"/>
      <c r="CNP145" s="21"/>
      <c r="CNQ145" s="19"/>
      <c r="CNR145" s="20"/>
      <c r="CNS145" s="21"/>
      <c r="CNT145" s="185"/>
      <c r="CNU145" s="21"/>
      <c r="CNV145" s="136"/>
      <c r="CNW145" s="19"/>
      <c r="CNX145" s="20"/>
      <c r="CNY145" s="21"/>
      <c r="CNZ145" s="185"/>
      <c r="COA145" s="21"/>
      <c r="COB145" s="19"/>
      <c r="COC145" s="20"/>
      <c r="COD145" s="21"/>
      <c r="COE145" s="185"/>
      <c r="COF145" s="21"/>
      <c r="COG145" s="136"/>
      <c r="COH145" s="19"/>
      <c r="COI145" s="20"/>
      <c r="COJ145" s="21"/>
      <c r="COK145" s="185"/>
      <c r="COL145" s="21"/>
      <c r="COM145" s="19"/>
      <c r="CON145" s="20"/>
      <c r="COO145" s="21"/>
      <c r="COP145" s="185"/>
      <c r="COQ145" s="21"/>
      <c r="COR145" s="136"/>
      <c r="COS145" s="19"/>
      <c r="COT145" s="20"/>
      <c r="COU145" s="21"/>
      <c r="COV145" s="185"/>
      <c r="COW145" s="21"/>
      <c r="COX145" s="19"/>
      <c r="COY145" s="20"/>
      <c r="COZ145" s="21"/>
      <c r="CPA145" s="185"/>
      <c r="CPB145" s="21"/>
      <c r="CPC145" s="136"/>
      <c r="CPD145" s="19"/>
      <c r="CPE145" s="20"/>
      <c r="CPF145" s="21"/>
      <c r="CPG145" s="185"/>
      <c r="CPH145" s="21"/>
      <c r="CPI145" s="19"/>
      <c r="CPJ145" s="20"/>
      <c r="CPK145" s="21"/>
      <c r="CPL145" s="185"/>
      <c r="CPM145" s="21"/>
      <c r="CPN145" s="136"/>
      <c r="CPO145" s="19"/>
      <c r="CPP145" s="20"/>
      <c r="CPQ145" s="21"/>
      <c r="CPR145" s="185"/>
      <c r="CPS145" s="21"/>
      <c r="CPT145" s="19"/>
      <c r="CPU145" s="20"/>
      <c r="CPV145" s="21"/>
      <c r="CPW145" s="185"/>
      <c r="CPX145" s="21"/>
      <c r="CPY145" s="136"/>
      <c r="CPZ145" s="19"/>
      <c r="CQA145" s="20"/>
      <c r="CQB145" s="21"/>
      <c r="CQC145" s="185"/>
      <c r="CQD145" s="21"/>
      <c r="CQE145" s="19"/>
      <c r="CQF145" s="20"/>
      <c r="CQG145" s="21"/>
      <c r="CQH145" s="185"/>
      <c r="CQI145" s="21"/>
      <c r="CQJ145" s="136"/>
      <c r="CQK145" s="19"/>
      <c r="CQL145" s="20"/>
      <c r="CQM145" s="21"/>
      <c r="CQN145" s="185"/>
      <c r="CQO145" s="21"/>
      <c r="CQP145" s="19"/>
      <c r="CQQ145" s="20"/>
      <c r="CQR145" s="21"/>
      <c r="CQS145" s="185"/>
      <c r="CQT145" s="21"/>
      <c r="CQU145" s="136"/>
      <c r="CQV145" s="19"/>
      <c r="CQW145" s="20"/>
      <c r="CQX145" s="21"/>
      <c r="CQY145" s="185"/>
      <c r="CQZ145" s="21"/>
      <c r="CRA145" s="19"/>
      <c r="CRB145" s="20"/>
      <c r="CRC145" s="21"/>
      <c r="CRD145" s="185"/>
      <c r="CRE145" s="21"/>
      <c r="CRF145" s="136"/>
      <c r="CRG145" s="19"/>
      <c r="CRH145" s="20"/>
      <c r="CRI145" s="21"/>
      <c r="CRJ145" s="185"/>
      <c r="CRK145" s="21"/>
      <c r="CRL145" s="19"/>
      <c r="CRM145" s="20"/>
      <c r="CRN145" s="21"/>
      <c r="CRO145" s="185"/>
      <c r="CRP145" s="21"/>
      <c r="CRQ145" s="136"/>
      <c r="CRR145" s="19"/>
      <c r="CRS145" s="20"/>
      <c r="CRT145" s="21"/>
      <c r="CRU145" s="185"/>
      <c r="CRV145" s="21"/>
      <c r="CRW145" s="19"/>
      <c r="CRX145" s="20"/>
      <c r="CRY145" s="21"/>
      <c r="CRZ145" s="185"/>
      <c r="CSA145" s="21"/>
      <c r="CSB145" s="136"/>
      <c r="CSC145" s="19"/>
      <c r="CSD145" s="20"/>
      <c r="CSE145" s="21"/>
      <c r="CSF145" s="185"/>
      <c r="CSG145" s="21"/>
      <c r="CSH145" s="19"/>
      <c r="CSI145" s="20"/>
      <c r="CSJ145" s="21"/>
      <c r="CSK145" s="185"/>
      <c r="CSL145" s="21"/>
      <c r="CSM145" s="136"/>
      <c r="CSN145" s="19"/>
      <c r="CSO145" s="20"/>
      <c r="CSP145" s="21"/>
      <c r="CSQ145" s="185"/>
      <c r="CSR145" s="21"/>
      <c r="CSS145" s="19"/>
      <c r="CST145" s="20"/>
      <c r="CSU145" s="21"/>
      <c r="CSV145" s="185"/>
      <c r="CSW145" s="21"/>
      <c r="CSX145" s="136"/>
      <c r="CSY145" s="19"/>
      <c r="CSZ145" s="20"/>
      <c r="CTA145" s="21"/>
      <c r="CTB145" s="185"/>
      <c r="CTC145" s="21"/>
      <c r="CTD145" s="19"/>
      <c r="CTE145" s="20"/>
      <c r="CTF145" s="21"/>
      <c r="CTG145" s="185"/>
      <c r="CTH145" s="21"/>
      <c r="CTI145" s="136"/>
      <c r="CTJ145" s="19"/>
      <c r="CTK145" s="20"/>
      <c r="CTL145" s="21"/>
      <c r="CTM145" s="185"/>
      <c r="CTN145" s="21"/>
      <c r="CTO145" s="19"/>
      <c r="CTP145" s="20"/>
      <c r="CTQ145" s="21"/>
      <c r="CTR145" s="185"/>
      <c r="CTS145" s="21"/>
      <c r="CTT145" s="136"/>
      <c r="CTU145" s="19"/>
      <c r="CTV145" s="20"/>
      <c r="CTW145" s="21"/>
      <c r="CTX145" s="185"/>
      <c r="CTY145" s="21"/>
      <c r="CTZ145" s="19"/>
      <c r="CUA145" s="20"/>
      <c r="CUB145" s="21"/>
      <c r="CUC145" s="185"/>
      <c r="CUD145" s="21"/>
      <c r="CUE145" s="136"/>
      <c r="CUF145" s="19"/>
      <c r="CUG145" s="20"/>
      <c r="CUH145" s="21"/>
      <c r="CUI145" s="185"/>
      <c r="CUJ145" s="21"/>
      <c r="CUK145" s="19"/>
      <c r="CUL145" s="20"/>
      <c r="CUM145" s="21"/>
      <c r="CUN145" s="185"/>
      <c r="CUO145" s="21"/>
      <c r="CUP145" s="136"/>
      <c r="CUQ145" s="19"/>
      <c r="CUR145" s="20"/>
      <c r="CUS145" s="21"/>
      <c r="CUT145" s="185"/>
      <c r="CUU145" s="21"/>
      <c r="CUV145" s="19"/>
      <c r="CUW145" s="20"/>
      <c r="CUX145" s="21"/>
      <c r="CUY145" s="185"/>
      <c r="CUZ145" s="21"/>
      <c r="CVA145" s="136"/>
      <c r="CVB145" s="19"/>
      <c r="CVC145" s="20"/>
      <c r="CVD145" s="21"/>
      <c r="CVE145" s="185"/>
      <c r="CVF145" s="21"/>
      <c r="CVG145" s="19"/>
      <c r="CVH145" s="20"/>
      <c r="CVI145" s="21"/>
      <c r="CVJ145" s="185"/>
      <c r="CVK145" s="21"/>
      <c r="CVL145" s="136"/>
      <c r="CVM145" s="19"/>
      <c r="CVN145" s="20"/>
      <c r="CVO145" s="21"/>
      <c r="CVP145" s="185"/>
      <c r="CVQ145" s="21"/>
      <c r="CVR145" s="19"/>
      <c r="CVS145" s="20"/>
      <c r="CVT145" s="21"/>
      <c r="CVU145" s="185"/>
      <c r="CVV145" s="21"/>
      <c r="CVW145" s="136"/>
      <c r="CVX145" s="19"/>
      <c r="CVY145" s="20"/>
      <c r="CVZ145" s="21"/>
      <c r="CWA145" s="185"/>
      <c r="CWB145" s="21"/>
      <c r="CWC145" s="19"/>
      <c r="CWD145" s="20"/>
      <c r="CWE145" s="21"/>
      <c r="CWF145" s="185"/>
      <c r="CWG145" s="21"/>
      <c r="CWH145" s="136"/>
      <c r="CWI145" s="19"/>
      <c r="CWJ145" s="20"/>
      <c r="CWK145" s="21"/>
      <c r="CWL145" s="185"/>
      <c r="CWM145" s="21"/>
      <c r="CWN145" s="19"/>
      <c r="CWO145" s="20"/>
      <c r="CWP145" s="21"/>
      <c r="CWQ145" s="185"/>
      <c r="CWR145" s="21"/>
      <c r="CWS145" s="136"/>
      <c r="CWT145" s="19"/>
      <c r="CWU145" s="20"/>
      <c r="CWV145" s="21"/>
      <c r="CWW145" s="185"/>
      <c r="CWX145" s="21"/>
      <c r="CWY145" s="19"/>
      <c r="CWZ145" s="20"/>
      <c r="CXA145" s="21"/>
      <c r="CXB145" s="185"/>
      <c r="CXC145" s="21"/>
      <c r="CXD145" s="136"/>
      <c r="CXE145" s="19"/>
      <c r="CXF145" s="20"/>
      <c r="CXG145" s="21"/>
      <c r="CXH145" s="185"/>
      <c r="CXI145" s="21"/>
      <c r="CXJ145" s="19"/>
      <c r="CXK145" s="20"/>
      <c r="CXL145" s="21"/>
      <c r="CXM145" s="185"/>
      <c r="CXN145" s="21"/>
      <c r="CXO145" s="136"/>
      <c r="CXP145" s="19"/>
      <c r="CXQ145" s="20"/>
      <c r="CXR145" s="21"/>
      <c r="CXS145" s="185"/>
      <c r="CXT145" s="21"/>
      <c r="CXU145" s="19"/>
      <c r="CXV145" s="20"/>
      <c r="CXW145" s="21"/>
      <c r="CXX145" s="185"/>
      <c r="CXY145" s="21"/>
      <c r="CXZ145" s="136"/>
      <c r="CYA145" s="19"/>
      <c r="CYB145" s="20"/>
      <c r="CYC145" s="21"/>
      <c r="CYD145" s="185"/>
      <c r="CYE145" s="21"/>
      <c r="CYF145" s="19"/>
      <c r="CYG145" s="20"/>
      <c r="CYH145" s="21"/>
      <c r="CYI145" s="185"/>
      <c r="CYJ145" s="21"/>
      <c r="CYK145" s="136"/>
      <c r="CYL145" s="19"/>
      <c r="CYM145" s="20"/>
      <c r="CYN145" s="21"/>
      <c r="CYO145" s="185"/>
      <c r="CYP145" s="21"/>
      <c r="CYQ145" s="19"/>
      <c r="CYR145" s="20"/>
      <c r="CYS145" s="21"/>
      <c r="CYT145" s="185"/>
      <c r="CYU145" s="21"/>
      <c r="CYV145" s="136"/>
      <c r="CYW145" s="19"/>
      <c r="CYX145" s="20"/>
      <c r="CYY145" s="21"/>
      <c r="CYZ145" s="185"/>
      <c r="CZA145" s="21"/>
      <c r="CZB145" s="19"/>
      <c r="CZC145" s="20"/>
      <c r="CZD145" s="21"/>
      <c r="CZE145" s="185"/>
      <c r="CZF145" s="21"/>
      <c r="CZG145" s="136"/>
      <c r="CZH145" s="19"/>
      <c r="CZI145" s="20"/>
      <c r="CZJ145" s="21"/>
      <c r="CZK145" s="185"/>
      <c r="CZL145" s="21"/>
      <c r="CZM145" s="19"/>
      <c r="CZN145" s="20"/>
      <c r="CZO145" s="21"/>
      <c r="CZP145" s="185"/>
      <c r="CZQ145" s="21"/>
      <c r="CZR145" s="136"/>
      <c r="CZS145" s="19"/>
      <c r="CZT145" s="20"/>
      <c r="CZU145" s="21"/>
      <c r="CZV145" s="185"/>
      <c r="CZW145" s="21"/>
      <c r="CZX145" s="19"/>
      <c r="CZY145" s="20"/>
      <c r="CZZ145" s="21"/>
      <c r="DAA145" s="185"/>
      <c r="DAB145" s="21"/>
      <c r="DAC145" s="136"/>
      <c r="DAD145" s="19"/>
      <c r="DAE145" s="20"/>
      <c r="DAF145" s="21"/>
      <c r="DAG145" s="185"/>
      <c r="DAH145" s="21"/>
      <c r="DAI145" s="19"/>
      <c r="DAJ145" s="20"/>
      <c r="DAK145" s="21"/>
      <c r="DAL145" s="185"/>
      <c r="DAM145" s="21"/>
      <c r="DAN145" s="136"/>
      <c r="DAO145" s="19"/>
      <c r="DAP145" s="20"/>
      <c r="DAQ145" s="21"/>
      <c r="DAR145" s="185"/>
      <c r="DAS145" s="21"/>
      <c r="DAT145" s="19"/>
      <c r="DAU145" s="20"/>
      <c r="DAV145" s="21"/>
      <c r="DAW145" s="185"/>
      <c r="DAX145" s="21"/>
      <c r="DAY145" s="136"/>
      <c r="DAZ145" s="19"/>
      <c r="DBA145" s="20"/>
      <c r="DBB145" s="21"/>
      <c r="DBC145" s="185"/>
      <c r="DBD145" s="21"/>
      <c r="DBE145" s="19"/>
      <c r="DBF145" s="20"/>
      <c r="DBG145" s="21"/>
      <c r="DBH145" s="185"/>
      <c r="DBI145" s="21"/>
      <c r="DBJ145" s="136"/>
      <c r="DBK145" s="19"/>
      <c r="DBL145" s="20"/>
      <c r="DBM145" s="21"/>
      <c r="DBN145" s="185"/>
      <c r="DBO145" s="21"/>
      <c r="DBP145" s="19"/>
      <c r="DBQ145" s="20"/>
      <c r="DBR145" s="21"/>
      <c r="DBS145" s="185"/>
      <c r="DBT145" s="21"/>
      <c r="DBU145" s="136"/>
      <c r="DBV145" s="19"/>
      <c r="DBW145" s="20"/>
      <c r="DBX145" s="21"/>
      <c r="DBY145" s="185"/>
      <c r="DBZ145" s="21"/>
      <c r="DCA145" s="19"/>
      <c r="DCB145" s="20"/>
      <c r="DCC145" s="21"/>
      <c r="DCD145" s="185"/>
      <c r="DCE145" s="21"/>
      <c r="DCF145" s="136"/>
      <c r="DCG145" s="19"/>
      <c r="DCH145" s="20"/>
      <c r="DCI145" s="21"/>
      <c r="DCJ145" s="185"/>
      <c r="DCK145" s="21"/>
      <c r="DCL145" s="19"/>
      <c r="DCM145" s="20"/>
      <c r="DCN145" s="21"/>
      <c r="DCO145" s="185"/>
      <c r="DCP145" s="21"/>
      <c r="DCQ145" s="136"/>
      <c r="DCR145" s="19"/>
      <c r="DCS145" s="20"/>
      <c r="DCT145" s="21"/>
      <c r="DCU145" s="185"/>
      <c r="DCV145" s="21"/>
      <c r="DCW145" s="19"/>
      <c r="DCX145" s="20"/>
      <c r="DCY145" s="21"/>
      <c r="DCZ145" s="185"/>
      <c r="DDA145" s="21"/>
      <c r="DDB145" s="136"/>
      <c r="DDC145" s="19"/>
      <c r="DDD145" s="20"/>
      <c r="DDE145" s="21"/>
      <c r="DDF145" s="185"/>
      <c r="DDG145" s="21"/>
      <c r="DDH145" s="19"/>
      <c r="DDI145" s="20"/>
      <c r="DDJ145" s="21"/>
      <c r="DDK145" s="185"/>
      <c r="DDL145" s="21"/>
      <c r="DDM145" s="136"/>
      <c r="DDN145" s="19"/>
      <c r="DDO145" s="20"/>
      <c r="DDP145" s="21"/>
      <c r="DDQ145" s="185"/>
      <c r="DDR145" s="21"/>
      <c r="DDS145" s="19"/>
      <c r="DDT145" s="20"/>
      <c r="DDU145" s="21"/>
      <c r="DDV145" s="185"/>
      <c r="DDW145" s="21"/>
      <c r="DDX145" s="136"/>
      <c r="DDY145" s="19"/>
      <c r="DDZ145" s="20"/>
      <c r="DEA145" s="21"/>
      <c r="DEB145" s="185"/>
      <c r="DEC145" s="21"/>
      <c r="DED145" s="19"/>
      <c r="DEE145" s="20"/>
      <c r="DEF145" s="21"/>
      <c r="DEG145" s="185"/>
      <c r="DEH145" s="21"/>
      <c r="DEI145" s="136"/>
      <c r="DEJ145" s="19"/>
      <c r="DEK145" s="20"/>
      <c r="DEL145" s="21"/>
      <c r="DEM145" s="185"/>
      <c r="DEN145" s="21"/>
      <c r="DEO145" s="19"/>
      <c r="DEP145" s="20"/>
      <c r="DEQ145" s="21"/>
      <c r="DER145" s="185"/>
      <c r="DES145" s="21"/>
      <c r="DET145" s="136"/>
      <c r="DEU145" s="19"/>
      <c r="DEV145" s="20"/>
      <c r="DEW145" s="21"/>
      <c r="DEX145" s="185"/>
      <c r="DEY145" s="21"/>
      <c r="DEZ145" s="19"/>
      <c r="DFA145" s="20"/>
      <c r="DFB145" s="21"/>
      <c r="DFC145" s="185"/>
      <c r="DFD145" s="21"/>
      <c r="DFE145" s="136"/>
      <c r="DFF145" s="19"/>
      <c r="DFG145" s="20"/>
      <c r="DFH145" s="21"/>
      <c r="DFI145" s="185"/>
      <c r="DFJ145" s="21"/>
      <c r="DFK145" s="19"/>
      <c r="DFL145" s="20"/>
      <c r="DFM145" s="21"/>
      <c r="DFN145" s="185"/>
      <c r="DFO145" s="21"/>
      <c r="DFP145" s="136"/>
      <c r="DFQ145" s="19"/>
      <c r="DFR145" s="20"/>
      <c r="DFS145" s="21"/>
      <c r="DFT145" s="185"/>
      <c r="DFU145" s="21"/>
      <c r="DFV145" s="19"/>
      <c r="DFW145" s="20"/>
      <c r="DFX145" s="21"/>
      <c r="DFY145" s="185"/>
      <c r="DFZ145" s="21"/>
      <c r="DGA145" s="136"/>
      <c r="DGB145" s="19"/>
      <c r="DGC145" s="20"/>
      <c r="DGD145" s="21"/>
      <c r="DGE145" s="185"/>
      <c r="DGF145" s="21"/>
      <c r="DGG145" s="19"/>
      <c r="DGH145" s="20"/>
      <c r="DGI145" s="21"/>
      <c r="DGJ145" s="185"/>
      <c r="DGK145" s="21"/>
      <c r="DGL145" s="136"/>
      <c r="DGM145" s="19"/>
      <c r="DGN145" s="20"/>
      <c r="DGO145" s="21"/>
      <c r="DGP145" s="185"/>
      <c r="DGQ145" s="21"/>
      <c r="DGR145" s="19"/>
      <c r="DGS145" s="20"/>
      <c r="DGT145" s="21"/>
      <c r="DGU145" s="185"/>
      <c r="DGV145" s="21"/>
      <c r="DGW145" s="136"/>
      <c r="DGX145" s="19"/>
      <c r="DGY145" s="20"/>
      <c r="DGZ145" s="21"/>
      <c r="DHA145" s="185"/>
      <c r="DHB145" s="21"/>
      <c r="DHC145" s="19"/>
      <c r="DHD145" s="20"/>
      <c r="DHE145" s="21"/>
      <c r="DHF145" s="185"/>
      <c r="DHG145" s="21"/>
      <c r="DHH145" s="136"/>
      <c r="DHI145" s="19"/>
      <c r="DHJ145" s="20"/>
      <c r="DHK145" s="21"/>
      <c r="DHL145" s="185"/>
      <c r="DHM145" s="21"/>
      <c r="DHN145" s="19"/>
      <c r="DHO145" s="20"/>
      <c r="DHP145" s="21"/>
      <c r="DHQ145" s="185"/>
      <c r="DHR145" s="21"/>
      <c r="DHS145" s="136"/>
      <c r="DHT145" s="19"/>
      <c r="DHU145" s="20"/>
      <c r="DHV145" s="21"/>
      <c r="DHW145" s="185"/>
      <c r="DHX145" s="21"/>
      <c r="DHY145" s="19"/>
      <c r="DHZ145" s="20"/>
      <c r="DIA145" s="21"/>
      <c r="DIB145" s="185"/>
      <c r="DIC145" s="21"/>
      <c r="DID145" s="136"/>
      <c r="DIE145" s="19"/>
      <c r="DIF145" s="20"/>
      <c r="DIG145" s="21"/>
      <c r="DIH145" s="185"/>
      <c r="DII145" s="21"/>
      <c r="DIJ145" s="19"/>
      <c r="DIK145" s="20"/>
      <c r="DIL145" s="21"/>
      <c r="DIM145" s="185"/>
      <c r="DIN145" s="21"/>
      <c r="DIO145" s="136"/>
      <c r="DIP145" s="19"/>
      <c r="DIQ145" s="20"/>
      <c r="DIR145" s="21"/>
      <c r="DIS145" s="185"/>
      <c r="DIT145" s="21"/>
      <c r="DIU145" s="19"/>
      <c r="DIV145" s="20"/>
      <c r="DIW145" s="21"/>
      <c r="DIX145" s="185"/>
      <c r="DIY145" s="21"/>
      <c r="DIZ145" s="136"/>
      <c r="DJA145" s="19"/>
      <c r="DJB145" s="20"/>
      <c r="DJC145" s="21"/>
      <c r="DJD145" s="185"/>
      <c r="DJE145" s="21"/>
      <c r="DJF145" s="19"/>
      <c r="DJG145" s="20"/>
      <c r="DJH145" s="21"/>
      <c r="DJI145" s="185"/>
      <c r="DJJ145" s="21"/>
      <c r="DJK145" s="136"/>
      <c r="DJL145" s="19"/>
      <c r="DJM145" s="20"/>
      <c r="DJN145" s="21"/>
      <c r="DJO145" s="185"/>
      <c r="DJP145" s="21"/>
      <c r="DJQ145" s="19"/>
      <c r="DJR145" s="20"/>
      <c r="DJS145" s="21"/>
      <c r="DJT145" s="185"/>
      <c r="DJU145" s="21"/>
      <c r="DJV145" s="136"/>
      <c r="DJW145" s="19"/>
      <c r="DJX145" s="20"/>
      <c r="DJY145" s="21"/>
      <c r="DJZ145" s="185"/>
      <c r="DKA145" s="21"/>
      <c r="DKB145" s="19"/>
      <c r="DKC145" s="20"/>
      <c r="DKD145" s="21"/>
      <c r="DKE145" s="185"/>
      <c r="DKF145" s="21"/>
      <c r="DKG145" s="136"/>
      <c r="DKH145" s="19"/>
      <c r="DKI145" s="20"/>
      <c r="DKJ145" s="21"/>
      <c r="DKK145" s="185"/>
      <c r="DKL145" s="21"/>
      <c r="DKM145" s="19"/>
      <c r="DKN145" s="20"/>
      <c r="DKO145" s="21"/>
      <c r="DKP145" s="185"/>
      <c r="DKQ145" s="21"/>
      <c r="DKR145" s="136"/>
      <c r="DKS145" s="19"/>
      <c r="DKT145" s="20"/>
      <c r="DKU145" s="21"/>
      <c r="DKV145" s="185"/>
      <c r="DKW145" s="21"/>
      <c r="DKX145" s="19"/>
      <c r="DKY145" s="20"/>
      <c r="DKZ145" s="21"/>
      <c r="DLA145" s="185"/>
      <c r="DLB145" s="21"/>
      <c r="DLC145" s="136"/>
      <c r="DLD145" s="19"/>
      <c r="DLE145" s="20"/>
      <c r="DLF145" s="21"/>
      <c r="DLG145" s="185"/>
      <c r="DLH145" s="21"/>
      <c r="DLI145" s="19"/>
      <c r="DLJ145" s="20"/>
      <c r="DLK145" s="21"/>
      <c r="DLL145" s="185"/>
      <c r="DLM145" s="21"/>
      <c r="DLN145" s="136"/>
      <c r="DLO145" s="19"/>
      <c r="DLP145" s="20"/>
      <c r="DLQ145" s="21"/>
      <c r="DLR145" s="185"/>
      <c r="DLS145" s="21"/>
      <c r="DLT145" s="19"/>
      <c r="DLU145" s="20"/>
      <c r="DLV145" s="21"/>
      <c r="DLW145" s="185"/>
      <c r="DLX145" s="21"/>
      <c r="DLY145" s="136"/>
      <c r="DLZ145" s="19"/>
      <c r="DMA145" s="20"/>
      <c r="DMB145" s="21"/>
      <c r="DMC145" s="185"/>
      <c r="DMD145" s="21"/>
      <c r="DME145" s="19"/>
      <c r="DMF145" s="20"/>
      <c r="DMG145" s="21"/>
      <c r="DMH145" s="185"/>
      <c r="DMI145" s="21"/>
      <c r="DMJ145" s="136"/>
      <c r="DMK145" s="19"/>
      <c r="DML145" s="20"/>
      <c r="DMM145" s="21"/>
      <c r="DMN145" s="185"/>
      <c r="DMO145" s="21"/>
      <c r="DMP145" s="19"/>
      <c r="DMQ145" s="20"/>
      <c r="DMR145" s="21"/>
      <c r="DMS145" s="185"/>
      <c r="DMT145" s="21"/>
      <c r="DMU145" s="136"/>
      <c r="DMV145" s="19"/>
      <c r="DMW145" s="20"/>
      <c r="DMX145" s="21"/>
      <c r="DMY145" s="185"/>
      <c r="DMZ145" s="21"/>
      <c r="DNA145" s="19"/>
      <c r="DNB145" s="20"/>
      <c r="DNC145" s="21"/>
      <c r="DND145" s="185"/>
      <c r="DNE145" s="21"/>
      <c r="DNF145" s="136"/>
      <c r="DNG145" s="19"/>
      <c r="DNH145" s="20"/>
      <c r="DNI145" s="21"/>
      <c r="DNJ145" s="185"/>
      <c r="DNK145" s="21"/>
      <c r="DNL145" s="19"/>
      <c r="DNM145" s="20"/>
      <c r="DNN145" s="21"/>
      <c r="DNO145" s="185"/>
      <c r="DNP145" s="21"/>
      <c r="DNQ145" s="136"/>
      <c r="DNR145" s="19"/>
      <c r="DNS145" s="20"/>
      <c r="DNT145" s="21"/>
      <c r="DNU145" s="185"/>
      <c r="DNV145" s="21"/>
      <c r="DNW145" s="19"/>
      <c r="DNX145" s="20"/>
      <c r="DNY145" s="21"/>
      <c r="DNZ145" s="185"/>
      <c r="DOA145" s="21"/>
      <c r="DOB145" s="136"/>
      <c r="DOC145" s="19"/>
      <c r="DOD145" s="20"/>
      <c r="DOE145" s="21"/>
      <c r="DOF145" s="185"/>
      <c r="DOG145" s="21"/>
      <c r="DOH145" s="19"/>
      <c r="DOI145" s="20"/>
      <c r="DOJ145" s="21"/>
      <c r="DOK145" s="185"/>
      <c r="DOL145" s="21"/>
      <c r="DOM145" s="136"/>
      <c r="DON145" s="19"/>
      <c r="DOO145" s="20"/>
      <c r="DOP145" s="21"/>
      <c r="DOQ145" s="185"/>
      <c r="DOR145" s="21"/>
      <c r="DOS145" s="19"/>
      <c r="DOT145" s="20"/>
      <c r="DOU145" s="21"/>
      <c r="DOV145" s="185"/>
      <c r="DOW145" s="21"/>
      <c r="DOX145" s="136"/>
      <c r="DOY145" s="19"/>
      <c r="DOZ145" s="20"/>
      <c r="DPA145" s="21"/>
      <c r="DPB145" s="185"/>
      <c r="DPC145" s="21"/>
      <c r="DPD145" s="19"/>
      <c r="DPE145" s="20"/>
      <c r="DPF145" s="21"/>
      <c r="DPG145" s="185"/>
      <c r="DPH145" s="21"/>
      <c r="DPI145" s="136"/>
      <c r="DPJ145" s="19"/>
      <c r="DPK145" s="20"/>
      <c r="DPL145" s="21"/>
      <c r="DPM145" s="185"/>
      <c r="DPN145" s="21"/>
      <c r="DPO145" s="19"/>
      <c r="DPP145" s="20"/>
      <c r="DPQ145" s="21"/>
      <c r="DPR145" s="185"/>
      <c r="DPS145" s="21"/>
      <c r="DPT145" s="136"/>
      <c r="DPU145" s="19"/>
      <c r="DPV145" s="20"/>
      <c r="DPW145" s="21"/>
      <c r="DPX145" s="185"/>
      <c r="DPY145" s="21"/>
      <c r="DPZ145" s="19"/>
      <c r="DQA145" s="20"/>
      <c r="DQB145" s="21"/>
      <c r="DQC145" s="185"/>
      <c r="DQD145" s="21"/>
      <c r="DQE145" s="136"/>
      <c r="DQF145" s="19"/>
      <c r="DQG145" s="20"/>
      <c r="DQH145" s="21"/>
      <c r="DQI145" s="185"/>
      <c r="DQJ145" s="21"/>
      <c r="DQK145" s="19"/>
      <c r="DQL145" s="20"/>
      <c r="DQM145" s="21"/>
      <c r="DQN145" s="185"/>
      <c r="DQO145" s="21"/>
      <c r="DQP145" s="136"/>
      <c r="DQQ145" s="19"/>
      <c r="DQR145" s="20"/>
      <c r="DQS145" s="21"/>
      <c r="DQT145" s="185"/>
      <c r="DQU145" s="21"/>
      <c r="DQV145" s="19"/>
      <c r="DQW145" s="20"/>
      <c r="DQX145" s="21"/>
      <c r="DQY145" s="185"/>
      <c r="DQZ145" s="21"/>
      <c r="DRA145" s="136"/>
      <c r="DRB145" s="19"/>
      <c r="DRC145" s="20"/>
      <c r="DRD145" s="21"/>
      <c r="DRE145" s="185"/>
      <c r="DRF145" s="21"/>
      <c r="DRG145" s="19"/>
      <c r="DRH145" s="20"/>
      <c r="DRI145" s="21"/>
      <c r="DRJ145" s="185"/>
      <c r="DRK145" s="21"/>
      <c r="DRL145" s="136"/>
      <c r="DRM145" s="19"/>
      <c r="DRN145" s="20"/>
      <c r="DRO145" s="21"/>
      <c r="DRP145" s="185"/>
      <c r="DRQ145" s="21"/>
      <c r="DRR145" s="19"/>
      <c r="DRS145" s="20"/>
      <c r="DRT145" s="21"/>
      <c r="DRU145" s="185"/>
      <c r="DRV145" s="21"/>
      <c r="DRW145" s="136"/>
      <c r="DRX145" s="19"/>
      <c r="DRY145" s="20"/>
      <c r="DRZ145" s="21"/>
      <c r="DSA145" s="185"/>
      <c r="DSB145" s="21"/>
      <c r="DSC145" s="19"/>
      <c r="DSD145" s="20"/>
      <c r="DSE145" s="21"/>
      <c r="DSF145" s="185"/>
      <c r="DSG145" s="21"/>
      <c r="DSH145" s="136"/>
      <c r="DSI145" s="19"/>
      <c r="DSJ145" s="20"/>
      <c r="DSK145" s="21"/>
      <c r="DSL145" s="185"/>
      <c r="DSM145" s="21"/>
      <c r="DSN145" s="19"/>
      <c r="DSO145" s="20"/>
      <c r="DSP145" s="21"/>
      <c r="DSQ145" s="185"/>
      <c r="DSR145" s="21"/>
      <c r="DSS145" s="136"/>
      <c r="DST145" s="19"/>
      <c r="DSU145" s="20"/>
      <c r="DSV145" s="21"/>
      <c r="DSW145" s="185"/>
      <c r="DSX145" s="21"/>
      <c r="DSY145" s="19"/>
      <c r="DSZ145" s="20"/>
      <c r="DTA145" s="21"/>
      <c r="DTB145" s="185"/>
      <c r="DTC145" s="21"/>
      <c r="DTD145" s="136"/>
      <c r="DTE145" s="19"/>
      <c r="DTF145" s="20"/>
      <c r="DTG145" s="21"/>
      <c r="DTH145" s="185"/>
      <c r="DTI145" s="21"/>
      <c r="DTJ145" s="19"/>
      <c r="DTK145" s="20"/>
      <c r="DTL145" s="21"/>
      <c r="DTM145" s="185"/>
      <c r="DTN145" s="21"/>
      <c r="DTO145" s="136"/>
      <c r="DTP145" s="19"/>
      <c r="DTQ145" s="20"/>
      <c r="DTR145" s="21"/>
      <c r="DTS145" s="185"/>
      <c r="DTT145" s="21"/>
      <c r="DTU145" s="19"/>
      <c r="DTV145" s="20"/>
      <c r="DTW145" s="21"/>
      <c r="DTX145" s="185"/>
      <c r="DTY145" s="21"/>
      <c r="DTZ145" s="136"/>
      <c r="DUA145" s="19"/>
      <c r="DUB145" s="20"/>
      <c r="DUC145" s="21"/>
      <c r="DUD145" s="185"/>
      <c r="DUE145" s="21"/>
      <c r="DUF145" s="19"/>
      <c r="DUG145" s="20"/>
      <c r="DUH145" s="21"/>
      <c r="DUI145" s="185"/>
      <c r="DUJ145" s="21"/>
      <c r="DUK145" s="136"/>
      <c r="DUL145" s="19"/>
      <c r="DUM145" s="20"/>
      <c r="DUN145" s="21"/>
      <c r="DUO145" s="185"/>
      <c r="DUP145" s="21"/>
      <c r="DUQ145" s="19"/>
      <c r="DUR145" s="20"/>
      <c r="DUS145" s="21"/>
      <c r="DUT145" s="185"/>
      <c r="DUU145" s="21"/>
      <c r="DUV145" s="136"/>
      <c r="DUW145" s="19"/>
      <c r="DUX145" s="20"/>
      <c r="DUY145" s="21"/>
      <c r="DUZ145" s="185"/>
      <c r="DVA145" s="21"/>
      <c r="DVB145" s="19"/>
      <c r="DVC145" s="20"/>
      <c r="DVD145" s="21"/>
      <c r="DVE145" s="185"/>
      <c r="DVF145" s="21"/>
      <c r="DVG145" s="136"/>
      <c r="DVH145" s="19"/>
      <c r="DVI145" s="20"/>
      <c r="DVJ145" s="21"/>
      <c r="DVK145" s="185"/>
      <c r="DVL145" s="21"/>
      <c r="DVM145" s="19"/>
      <c r="DVN145" s="20"/>
      <c r="DVO145" s="21"/>
      <c r="DVP145" s="185"/>
      <c r="DVQ145" s="21"/>
      <c r="DVR145" s="136"/>
      <c r="DVS145" s="19"/>
      <c r="DVT145" s="20"/>
      <c r="DVU145" s="21"/>
      <c r="DVV145" s="185"/>
      <c r="DVW145" s="21"/>
      <c r="DVX145" s="19"/>
      <c r="DVY145" s="20"/>
      <c r="DVZ145" s="21"/>
      <c r="DWA145" s="185"/>
      <c r="DWB145" s="21"/>
      <c r="DWC145" s="136"/>
      <c r="DWD145" s="19"/>
      <c r="DWE145" s="20"/>
      <c r="DWF145" s="21"/>
      <c r="DWG145" s="185"/>
      <c r="DWH145" s="21"/>
      <c r="DWI145" s="19"/>
      <c r="DWJ145" s="20"/>
      <c r="DWK145" s="21"/>
      <c r="DWL145" s="185"/>
      <c r="DWM145" s="21"/>
      <c r="DWN145" s="136"/>
      <c r="DWO145" s="19"/>
      <c r="DWP145" s="20"/>
      <c r="DWQ145" s="21"/>
      <c r="DWR145" s="185"/>
      <c r="DWS145" s="21"/>
      <c r="DWT145" s="19"/>
      <c r="DWU145" s="20"/>
      <c r="DWV145" s="21"/>
      <c r="DWW145" s="185"/>
      <c r="DWX145" s="21"/>
      <c r="DWY145" s="136"/>
      <c r="DWZ145" s="19"/>
      <c r="DXA145" s="20"/>
      <c r="DXB145" s="21"/>
      <c r="DXC145" s="185"/>
      <c r="DXD145" s="21"/>
      <c r="DXE145" s="19"/>
      <c r="DXF145" s="20"/>
      <c r="DXG145" s="21"/>
      <c r="DXH145" s="185"/>
      <c r="DXI145" s="21"/>
      <c r="DXJ145" s="136"/>
      <c r="DXK145" s="19"/>
      <c r="DXL145" s="20"/>
      <c r="DXM145" s="21"/>
      <c r="DXN145" s="185"/>
      <c r="DXO145" s="21"/>
      <c r="DXP145" s="19"/>
      <c r="DXQ145" s="20"/>
      <c r="DXR145" s="21"/>
      <c r="DXS145" s="185"/>
      <c r="DXT145" s="21"/>
      <c r="DXU145" s="136"/>
      <c r="DXV145" s="19"/>
      <c r="DXW145" s="20"/>
      <c r="DXX145" s="21"/>
      <c r="DXY145" s="185"/>
      <c r="DXZ145" s="21"/>
      <c r="DYA145" s="19"/>
      <c r="DYB145" s="20"/>
      <c r="DYC145" s="21"/>
      <c r="DYD145" s="185"/>
      <c r="DYE145" s="21"/>
      <c r="DYF145" s="136"/>
      <c r="DYG145" s="19"/>
      <c r="DYH145" s="20"/>
      <c r="DYI145" s="21"/>
      <c r="DYJ145" s="185"/>
      <c r="DYK145" s="21"/>
      <c r="DYL145" s="19"/>
      <c r="DYM145" s="20"/>
      <c r="DYN145" s="21"/>
      <c r="DYO145" s="185"/>
      <c r="DYP145" s="21"/>
      <c r="DYQ145" s="136"/>
      <c r="DYR145" s="19"/>
      <c r="DYS145" s="20"/>
      <c r="DYT145" s="21"/>
      <c r="DYU145" s="185"/>
      <c r="DYV145" s="21"/>
      <c r="DYW145" s="19"/>
      <c r="DYX145" s="20"/>
      <c r="DYY145" s="21"/>
      <c r="DYZ145" s="185"/>
      <c r="DZA145" s="21"/>
      <c r="DZB145" s="136"/>
      <c r="DZC145" s="19"/>
      <c r="DZD145" s="20"/>
      <c r="DZE145" s="21"/>
      <c r="DZF145" s="185"/>
      <c r="DZG145" s="21"/>
      <c r="DZH145" s="19"/>
      <c r="DZI145" s="20"/>
      <c r="DZJ145" s="21"/>
      <c r="DZK145" s="185"/>
      <c r="DZL145" s="21"/>
      <c r="DZM145" s="136"/>
      <c r="DZN145" s="19"/>
      <c r="DZO145" s="20"/>
      <c r="DZP145" s="21"/>
      <c r="DZQ145" s="185"/>
      <c r="DZR145" s="21"/>
      <c r="DZS145" s="19"/>
      <c r="DZT145" s="20"/>
      <c r="DZU145" s="21"/>
      <c r="DZV145" s="185"/>
      <c r="DZW145" s="21"/>
      <c r="DZX145" s="136"/>
      <c r="DZY145" s="19"/>
      <c r="DZZ145" s="20"/>
      <c r="EAA145" s="21"/>
      <c r="EAB145" s="185"/>
      <c r="EAC145" s="21"/>
      <c r="EAD145" s="19"/>
      <c r="EAE145" s="20"/>
      <c r="EAF145" s="21"/>
      <c r="EAG145" s="185"/>
      <c r="EAH145" s="21"/>
      <c r="EAI145" s="136"/>
      <c r="EAJ145" s="19"/>
      <c r="EAK145" s="20"/>
      <c r="EAL145" s="21"/>
      <c r="EAM145" s="185"/>
      <c r="EAN145" s="21"/>
      <c r="EAO145" s="19"/>
      <c r="EAP145" s="20"/>
      <c r="EAQ145" s="21"/>
      <c r="EAR145" s="185"/>
      <c r="EAS145" s="21"/>
      <c r="EAT145" s="136"/>
      <c r="EAU145" s="19"/>
      <c r="EAV145" s="20"/>
      <c r="EAW145" s="21"/>
      <c r="EAX145" s="185"/>
      <c r="EAY145" s="21"/>
      <c r="EAZ145" s="19"/>
      <c r="EBA145" s="20"/>
      <c r="EBB145" s="21"/>
      <c r="EBC145" s="185"/>
      <c r="EBD145" s="21"/>
      <c r="EBE145" s="136"/>
      <c r="EBF145" s="19"/>
      <c r="EBG145" s="20"/>
      <c r="EBH145" s="21"/>
      <c r="EBI145" s="185"/>
      <c r="EBJ145" s="21"/>
      <c r="EBK145" s="19"/>
      <c r="EBL145" s="20"/>
      <c r="EBM145" s="21"/>
      <c r="EBN145" s="185"/>
      <c r="EBO145" s="21"/>
      <c r="EBP145" s="136"/>
      <c r="EBQ145" s="19"/>
      <c r="EBR145" s="20"/>
      <c r="EBS145" s="21"/>
      <c r="EBT145" s="185"/>
      <c r="EBU145" s="21"/>
      <c r="EBV145" s="19"/>
      <c r="EBW145" s="20"/>
      <c r="EBX145" s="21"/>
      <c r="EBY145" s="185"/>
      <c r="EBZ145" s="21"/>
      <c r="ECA145" s="136"/>
      <c r="ECB145" s="19"/>
      <c r="ECC145" s="20"/>
      <c r="ECD145" s="21"/>
      <c r="ECE145" s="185"/>
      <c r="ECF145" s="21"/>
      <c r="ECG145" s="19"/>
      <c r="ECH145" s="20"/>
      <c r="ECI145" s="21"/>
      <c r="ECJ145" s="185"/>
      <c r="ECK145" s="21"/>
      <c r="ECL145" s="136"/>
      <c r="ECM145" s="19"/>
      <c r="ECN145" s="20"/>
      <c r="ECO145" s="21"/>
      <c r="ECP145" s="185"/>
      <c r="ECQ145" s="21"/>
      <c r="ECR145" s="19"/>
      <c r="ECS145" s="20"/>
      <c r="ECT145" s="21"/>
      <c r="ECU145" s="185"/>
      <c r="ECV145" s="21"/>
      <c r="ECW145" s="136"/>
      <c r="ECX145" s="19"/>
      <c r="ECY145" s="20"/>
      <c r="ECZ145" s="21"/>
      <c r="EDA145" s="185"/>
      <c r="EDB145" s="21"/>
      <c r="EDC145" s="19"/>
      <c r="EDD145" s="20"/>
      <c r="EDE145" s="21"/>
      <c r="EDF145" s="185"/>
      <c r="EDG145" s="21"/>
      <c r="EDH145" s="136"/>
      <c r="EDI145" s="19"/>
      <c r="EDJ145" s="20"/>
      <c r="EDK145" s="21"/>
      <c r="EDL145" s="185"/>
      <c r="EDM145" s="21"/>
      <c r="EDN145" s="19"/>
      <c r="EDO145" s="20"/>
      <c r="EDP145" s="21"/>
      <c r="EDQ145" s="185"/>
      <c r="EDR145" s="21"/>
      <c r="EDS145" s="136"/>
      <c r="EDT145" s="19"/>
      <c r="EDU145" s="20"/>
      <c r="EDV145" s="21"/>
      <c r="EDW145" s="185"/>
      <c r="EDX145" s="21"/>
      <c r="EDY145" s="19"/>
      <c r="EDZ145" s="20"/>
      <c r="EEA145" s="21"/>
      <c r="EEB145" s="185"/>
      <c r="EEC145" s="21"/>
      <c r="EED145" s="136"/>
      <c r="EEE145" s="19"/>
      <c r="EEF145" s="20"/>
      <c r="EEG145" s="21"/>
      <c r="EEH145" s="185"/>
      <c r="EEI145" s="21"/>
      <c r="EEJ145" s="19"/>
      <c r="EEK145" s="20"/>
      <c r="EEL145" s="21"/>
      <c r="EEM145" s="185"/>
      <c r="EEN145" s="21"/>
      <c r="EEO145" s="136"/>
      <c r="EEP145" s="19"/>
      <c r="EEQ145" s="20"/>
      <c r="EER145" s="21"/>
      <c r="EES145" s="185"/>
      <c r="EET145" s="21"/>
      <c r="EEU145" s="19"/>
      <c r="EEV145" s="20"/>
      <c r="EEW145" s="21"/>
      <c r="EEX145" s="185"/>
      <c r="EEY145" s="21"/>
      <c r="EEZ145" s="136"/>
      <c r="EFA145" s="19"/>
      <c r="EFB145" s="20"/>
      <c r="EFC145" s="21"/>
      <c r="EFD145" s="185"/>
      <c r="EFE145" s="21"/>
      <c r="EFF145" s="19"/>
      <c r="EFG145" s="20"/>
      <c r="EFH145" s="21"/>
      <c r="EFI145" s="185"/>
      <c r="EFJ145" s="21"/>
      <c r="EFK145" s="136"/>
      <c r="EFL145" s="19"/>
      <c r="EFM145" s="20"/>
      <c r="EFN145" s="21"/>
      <c r="EFO145" s="185"/>
      <c r="EFP145" s="21"/>
      <c r="EFQ145" s="19"/>
      <c r="EFR145" s="20"/>
      <c r="EFS145" s="21"/>
      <c r="EFT145" s="185"/>
      <c r="EFU145" s="21"/>
      <c r="EFV145" s="136"/>
      <c r="EFW145" s="19"/>
      <c r="EFX145" s="20"/>
      <c r="EFY145" s="21"/>
      <c r="EFZ145" s="185"/>
      <c r="EGA145" s="21"/>
      <c r="EGB145" s="19"/>
      <c r="EGC145" s="20"/>
      <c r="EGD145" s="21"/>
      <c r="EGE145" s="185"/>
      <c r="EGF145" s="21"/>
      <c r="EGG145" s="136"/>
      <c r="EGH145" s="19"/>
      <c r="EGI145" s="20"/>
      <c r="EGJ145" s="21"/>
      <c r="EGK145" s="185"/>
      <c r="EGL145" s="21"/>
      <c r="EGM145" s="19"/>
      <c r="EGN145" s="20"/>
      <c r="EGO145" s="21"/>
      <c r="EGP145" s="185"/>
      <c r="EGQ145" s="21"/>
      <c r="EGR145" s="136"/>
      <c r="EGS145" s="19"/>
      <c r="EGT145" s="20"/>
      <c r="EGU145" s="21"/>
      <c r="EGV145" s="185"/>
      <c r="EGW145" s="21"/>
      <c r="EGX145" s="19"/>
      <c r="EGY145" s="20"/>
      <c r="EGZ145" s="21"/>
      <c r="EHA145" s="185"/>
      <c r="EHB145" s="21"/>
      <c r="EHC145" s="136"/>
      <c r="EHD145" s="19"/>
      <c r="EHE145" s="20"/>
      <c r="EHF145" s="21"/>
      <c r="EHG145" s="185"/>
      <c r="EHH145" s="21"/>
      <c r="EHI145" s="19"/>
      <c r="EHJ145" s="20"/>
      <c r="EHK145" s="21"/>
      <c r="EHL145" s="185"/>
      <c r="EHM145" s="21"/>
      <c r="EHN145" s="136"/>
      <c r="EHO145" s="19"/>
      <c r="EHP145" s="20"/>
      <c r="EHQ145" s="21"/>
      <c r="EHR145" s="185"/>
      <c r="EHS145" s="21"/>
      <c r="EHT145" s="19"/>
      <c r="EHU145" s="20"/>
      <c r="EHV145" s="21"/>
      <c r="EHW145" s="185"/>
      <c r="EHX145" s="21"/>
      <c r="EHY145" s="136"/>
      <c r="EHZ145" s="19"/>
      <c r="EIA145" s="20"/>
      <c r="EIB145" s="21"/>
      <c r="EIC145" s="185"/>
      <c r="EID145" s="21"/>
      <c r="EIE145" s="19"/>
      <c r="EIF145" s="20"/>
      <c r="EIG145" s="21"/>
      <c r="EIH145" s="185"/>
      <c r="EII145" s="21"/>
      <c r="EIJ145" s="136"/>
      <c r="EIK145" s="19"/>
      <c r="EIL145" s="20"/>
      <c r="EIM145" s="21"/>
      <c r="EIN145" s="185"/>
      <c r="EIO145" s="21"/>
      <c r="EIP145" s="19"/>
      <c r="EIQ145" s="20"/>
      <c r="EIR145" s="21"/>
      <c r="EIS145" s="185"/>
      <c r="EIT145" s="21"/>
      <c r="EIU145" s="136"/>
      <c r="EIV145" s="19"/>
      <c r="EIW145" s="20"/>
      <c r="EIX145" s="21"/>
      <c r="EIY145" s="185"/>
      <c r="EIZ145" s="21"/>
      <c r="EJA145" s="19"/>
      <c r="EJB145" s="20"/>
      <c r="EJC145" s="21"/>
      <c r="EJD145" s="185"/>
      <c r="EJE145" s="21"/>
      <c r="EJF145" s="136"/>
      <c r="EJG145" s="19"/>
      <c r="EJH145" s="20"/>
      <c r="EJI145" s="21"/>
      <c r="EJJ145" s="185"/>
      <c r="EJK145" s="21"/>
      <c r="EJL145" s="19"/>
      <c r="EJM145" s="20"/>
      <c r="EJN145" s="21"/>
      <c r="EJO145" s="185"/>
      <c r="EJP145" s="21"/>
      <c r="EJQ145" s="136"/>
      <c r="EJR145" s="19"/>
      <c r="EJS145" s="20"/>
      <c r="EJT145" s="21"/>
      <c r="EJU145" s="185"/>
      <c r="EJV145" s="21"/>
      <c r="EJW145" s="19"/>
      <c r="EJX145" s="20"/>
      <c r="EJY145" s="21"/>
      <c r="EJZ145" s="185"/>
      <c r="EKA145" s="21"/>
      <c r="EKB145" s="136"/>
      <c r="EKC145" s="19"/>
      <c r="EKD145" s="20"/>
      <c r="EKE145" s="21"/>
      <c r="EKF145" s="185"/>
      <c r="EKG145" s="21"/>
      <c r="EKH145" s="19"/>
      <c r="EKI145" s="20"/>
      <c r="EKJ145" s="21"/>
      <c r="EKK145" s="185"/>
      <c r="EKL145" s="21"/>
      <c r="EKM145" s="136"/>
      <c r="EKN145" s="19"/>
      <c r="EKO145" s="20"/>
      <c r="EKP145" s="21"/>
      <c r="EKQ145" s="185"/>
      <c r="EKR145" s="21"/>
      <c r="EKS145" s="19"/>
      <c r="EKT145" s="20"/>
      <c r="EKU145" s="21"/>
      <c r="EKV145" s="185"/>
      <c r="EKW145" s="21"/>
      <c r="EKX145" s="136"/>
      <c r="EKY145" s="19"/>
      <c r="EKZ145" s="20"/>
      <c r="ELA145" s="21"/>
      <c r="ELB145" s="185"/>
      <c r="ELC145" s="21"/>
      <c r="ELD145" s="19"/>
      <c r="ELE145" s="20"/>
      <c r="ELF145" s="21"/>
      <c r="ELG145" s="185"/>
      <c r="ELH145" s="21"/>
      <c r="ELI145" s="136"/>
      <c r="ELJ145" s="19"/>
      <c r="ELK145" s="20"/>
      <c r="ELL145" s="21"/>
      <c r="ELM145" s="185"/>
      <c r="ELN145" s="21"/>
      <c r="ELO145" s="19"/>
      <c r="ELP145" s="20"/>
      <c r="ELQ145" s="21"/>
      <c r="ELR145" s="185"/>
      <c r="ELS145" s="21"/>
      <c r="ELT145" s="136"/>
      <c r="ELU145" s="19"/>
      <c r="ELV145" s="20"/>
      <c r="ELW145" s="21"/>
      <c r="ELX145" s="185"/>
      <c r="ELY145" s="21"/>
      <c r="ELZ145" s="19"/>
      <c r="EMA145" s="20"/>
      <c r="EMB145" s="21"/>
      <c r="EMC145" s="185"/>
      <c r="EMD145" s="21"/>
      <c r="EME145" s="136"/>
      <c r="EMF145" s="19"/>
      <c r="EMG145" s="20"/>
      <c r="EMH145" s="21"/>
      <c r="EMI145" s="185"/>
      <c r="EMJ145" s="21"/>
      <c r="EMK145" s="19"/>
      <c r="EML145" s="20"/>
      <c r="EMM145" s="21"/>
      <c r="EMN145" s="185"/>
      <c r="EMO145" s="21"/>
      <c r="EMP145" s="136"/>
      <c r="EMQ145" s="19"/>
      <c r="EMR145" s="20"/>
      <c r="EMS145" s="21"/>
      <c r="EMT145" s="185"/>
      <c r="EMU145" s="21"/>
      <c r="EMV145" s="19"/>
      <c r="EMW145" s="20"/>
      <c r="EMX145" s="21"/>
      <c r="EMY145" s="185"/>
      <c r="EMZ145" s="21"/>
      <c r="ENA145" s="136"/>
      <c r="ENB145" s="19"/>
      <c r="ENC145" s="20"/>
      <c r="END145" s="21"/>
      <c r="ENE145" s="185"/>
      <c r="ENF145" s="21"/>
      <c r="ENG145" s="19"/>
      <c r="ENH145" s="20"/>
      <c r="ENI145" s="21"/>
      <c r="ENJ145" s="185"/>
      <c r="ENK145" s="21"/>
      <c r="ENL145" s="136"/>
      <c r="ENM145" s="19"/>
      <c r="ENN145" s="20"/>
      <c r="ENO145" s="21"/>
      <c r="ENP145" s="185"/>
      <c r="ENQ145" s="21"/>
      <c r="ENR145" s="19"/>
      <c r="ENS145" s="20"/>
      <c r="ENT145" s="21"/>
      <c r="ENU145" s="185"/>
      <c r="ENV145" s="21"/>
      <c r="ENW145" s="136"/>
      <c r="ENX145" s="19"/>
      <c r="ENY145" s="20"/>
      <c r="ENZ145" s="21"/>
      <c r="EOA145" s="185"/>
      <c r="EOB145" s="21"/>
      <c r="EOC145" s="19"/>
      <c r="EOD145" s="20"/>
      <c r="EOE145" s="21"/>
      <c r="EOF145" s="185"/>
      <c r="EOG145" s="21"/>
      <c r="EOH145" s="136"/>
      <c r="EOI145" s="19"/>
      <c r="EOJ145" s="20"/>
      <c r="EOK145" s="21"/>
      <c r="EOL145" s="185"/>
      <c r="EOM145" s="21"/>
      <c r="EON145" s="19"/>
      <c r="EOO145" s="20"/>
      <c r="EOP145" s="21"/>
      <c r="EOQ145" s="185"/>
      <c r="EOR145" s="21"/>
      <c r="EOS145" s="136"/>
      <c r="EOT145" s="19"/>
      <c r="EOU145" s="20"/>
      <c r="EOV145" s="21"/>
      <c r="EOW145" s="185"/>
      <c r="EOX145" s="21"/>
      <c r="EOY145" s="19"/>
      <c r="EOZ145" s="20"/>
      <c r="EPA145" s="21"/>
      <c r="EPB145" s="185"/>
      <c r="EPC145" s="21"/>
      <c r="EPD145" s="136"/>
      <c r="EPE145" s="19"/>
      <c r="EPF145" s="20"/>
      <c r="EPG145" s="21"/>
      <c r="EPH145" s="185"/>
      <c r="EPI145" s="21"/>
      <c r="EPJ145" s="19"/>
      <c r="EPK145" s="20"/>
      <c r="EPL145" s="21"/>
      <c r="EPM145" s="185"/>
      <c r="EPN145" s="21"/>
      <c r="EPO145" s="136"/>
      <c r="EPP145" s="19"/>
      <c r="EPQ145" s="20"/>
      <c r="EPR145" s="21"/>
      <c r="EPS145" s="185"/>
      <c r="EPT145" s="21"/>
      <c r="EPU145" s="19"/>
      <c r="EPV145" s="20"/>
      <c r="EPW145" s="21"/>
      <c r="EPX145" s="185"/>
      <c r="EPY145" s="21"/>
      <c r="EPZ145" s="136"/>
      <c r="EQA145" s="19"/>
      <c r="EQB145" s="20"/>
      <c r="EQC145" s="21"/>
      <c r="EQD145" s="185"/>
      <c r="EQE145" s="21"/>
      <c r="EQF145" s="19"/>
      <c r="EQG145" s="20"/>
      <c r="EQH145" s="21"/>
      <c r="EQI145" s="185"/>
      <c r="EQJ145" s="21"/>
      <c r="EQK145" s="136"/>
      <c r="EQL145" s="19"/>
      <c r="EQM145" s="20"/>
      <c r="EQN145" s="21"/>
      <c r="EQO145" s="185"/>
      <c r="EQP145" s="21"/>
      <c r="EQQ145" s="19"/>
      <c r="EQR145" s="20"/>
      <c r="EQS145" s="21"/>
      <c r="EQT145" s="185"/>
      <c r="EQU145" s="21"/>
      <c r="EQV145" s="136"/>
      <c r="EQW145" s="19"/>
      <c r="EQX145" s="20"/>
      <c r="EQY145" s="21"/>
      <c r="EQZ145" s="185"/>
      <c r="ERA145" s="21"/>
      <c r="ERB145" s="19"/>
      <c r="ERC145" s="20"/>
      <c r="ERD145" s="21"/>
      <c r="ERE145" s="185"/>
      <c r="ERF145" s="21"/>
      <c r="ERG145" s="136"/>
      <c r="ERH145" s="19"/>
      <c r="ERI145" s="20"/>
      <c r="ERJ145" s="21"/>
      <c r="ERK145" s="185"/>
      <c r="ERL145" s="21"/>
      <c r="ERM145" s="19"/>
      <c r="ERN145" s="20"/>
      <c r="ERO145" s="21"/>
      <c r="ERP145" s="185"/>
      <c r="ERQ145" s="21"/>
      <c r="ERR145" s="136"/>
      <c r="ERS145" s="19"/>
      <c r="ERT145" s="20"/>
      <c r="ERU145" s="21"/>
      <c r="ERV145" s="185"/>
      <c r="ERW145" s="21"/>
      <c r="ERX145" s="19"/>
      <c r="ERY145" s="20"/>
      <c r="ERZ145" s="21"/>
      <c r="ESA145" s="185"/>
      <c r="ESB145" s="21"/>
      <c r="ESC145" s="136"/>
      <c r="ESD145" s="19"/>
      <c r="ESE145" s="20"/>
      <c r="ESF145" s="21"/>
      <c r="ESG145" s="185"/>
      <c r="ESH145" s="21"/>
      <c r="ESI145" s="19"/>
      <c r="ESJ145" s="20"/>
      <c r="ESK145" s="21"/>
      <c r="ESL145" s="185"/>
      <c r="ESM145" s="21"/>
      <c r="ESN145" s="136"/>
      <c r="ESO145" s="19"/>
      <c r="ESP145" s="20"/>
      <c r="ESQ145" s="21"/>
      <c r="ESR145" s="185"/>
      <c r="ESS145" s="21"/>
      <c r="EST145" s="19"/>
      <c r="ESU145" s="20"/>
      <c r="ESV145" s="21"/>
      <c r="ESW145" s="185"/>
      <c r="ESX145" s="21"/>
      <c r="ESY145" s="136"/>
      <c r="ESZ145" s="19"/>
      <c r="ETA145" s="20"/>
      <c r="ETB145" s="21"/>
      <c r="ETC145" s="185"/>
      <c r="ETD145" s="21"/>
      <c r="ETE145" s="19"/>
      <c r="ETF145" s="20"/>
      <c r="ETG145" s="21"/>
      <c r="ETH145" s="185"/>
      <c r="ETI145" s="21"/>
      <c r="ETJ145" s="136"/>
      <c r="ETK145" s="19"/>
      <c r="ETL145" s="20"/>
      <c r="ETM145" s="21"/>
      <c r="ETN145" s="185"/>
      <c r="ETO145" s="21"/>
      <c r="ETP145" s="19"/>
      <c r="ETQ145" s="20"/>
      <c r="ETR145" s="21"/>
      <c r="ETS145" s="185"/>
      <c r="ETT145" s="21"/>
      <c r="ETU145" s="136"/>
      <c r="ETV145" s="19"/>
      <c r="ETW145" s="20"/>
      <c r="ETX145" s="21"/>
      <c r="ETY145" s="185"/>
      <c r="ETZ145" s="21"/>
      <c r="EUA145" s="19"/>
      <c r="EUB145" s="20"/>
      <c r="EUC145" s="21"/>
      <c r="EUD145" s="185"/>
      <c r="EUE145" s="21"/>
      <c r="EUF145" s="136"/>
      <c r="EUG145" s="19"/>
      <c r="EUH145" s="20"/>
      <c r="EUI145" s="21"/>
      <c r="EUJ145" s="185"/>
      <c r="EUK145" s="21"/>
      <c r="EUL145" s="19"/>
      <c r="EUM145" s="20"/>
      <c r="EUN145" s="21"/>
      <c r="EUO145" s="185"/>
      <c r="EUP145" s="21"/>
      <c r="EUQ145" s="136"/>
      <c r="EUR145" s="19"/>
      <c r="EUS145" s="20"/>
      <c r="EUT145" s="21"/>
      <c r="EUU145" s="185"/>
      <c r="EUV145" s="21"/>
      <c r="EUW145" s="19"/>
      <c r="EUX145" s="20"/>
      <c r="EUY145" s="21"/>
      <c r="EUZ145" s="185"/>
      <c r="EVA145" s="21"/>
      <c r="EVB145" s="136"/>
      <c r="EVC145" s="19"/>
      <c r="EVD145" s="20"/>
      <c r="EVE145" s="21"/>
      <c r="EVF145" s="185"/>
      <c r="EVG145" s="21"/>
      <c r="EVH145" s="19"/>
      <c r="EVI145" s="20"/>
      <c r="EVJ145" s="21"/>
      <c r="EVK145" s="185"/>
      <c r="EVL145" s="21"/>
      <c r="EVM145" s="136"/>
      <c r="EVN145" s="19"/>
      <c r="EVO145" s="20"/>
      <c r="EVP145" s="21"/>
      <c r="EVQ145" s="185"/>
      <c r="EVR145" s="21"/>
      <c r="EVS145" s="19"/>
      <c r="EVT145" s="20"/>
      <c r="EVU145" s="21"/>
      <c r="EVV145" s="185"/>
      <c r="EVW145" s="21"/>
      <c r="EVX145" s="136"/>
      <c r="EVY145" s="19"/>
      <c r="EVZ145" s="20"/>
      <c r="EWA145" s="21"/>
      <c r="EWB145" s="185"/>
      <c r="EWC145" s="21"/>
      <c r="EWD145" s="19"/>
      <c r="EWE145" s="20"/>
      <c r="EWF145" s="21"/>
      <c r="EWG145" s="185"/>
      <c r="EWH145" s="21"/>
      <c r="EWI145" s="136"/>
      <c r="EWJ145" s="19"/>
      <c r="EWK145" s="20"/>
      <c r="EWL145" s="21"/>
      <c r="EWM145" s="185"/>
      <c r="EWN145" s="21"/>
      <c r="EWO145" s="19"/>
      <c r="EWP145" s="20"/>
      <c r="EWQ145" s="21"/>
      <c r="EWR145" s="185"/>
      <c r="EWS145" s="21"/>
      <c r="EWT145" s="136"/>
      <c r="EWU145" s="19"/>
      <c r="EWV145" s="20"/>
      <c r="EWW145" s="21"/>
      <c r="EWX145" s="185"/>
      <c r="EWY145" s="21"/>
      <c r="EWZ145" s="19"/>
      <c r="EXA145" s="20"/>
      <c r="EXB145" s="21"/>
      <c r="EXC145" s="185"/>
      <c r="EXD145" s="21"/>
      <c r="EXE145" s="136"/>
      <c r="EXF145" s="19"/>
      <c r="EXG145" s="20"/>
      <c r="EXH145" s="21"/>
      <c r="EXI145" s="185"/>
      <c r="EXJ145" s="21"/>
      <c r="EXK145" s="19"/>
      <c r="EXL145" s="20"/>
      <c r="EXM145" s="21"/>
      <c r="EXN145" s="185"/>
      <c r="EXO145" s="21"/>
      <c r="EXP145" s="136"/>
      <c r="EXQ145" s="19"/>
      <c r="EXR145" s="20"/>
      <c r="EXS145" s="21"/>
      <c r="EXT145" s="185"/>
      <c r="EXU145" s="21"/>
      <c r="EXV145" s="19"/>
      <c r="EXW145" s="20"/>
      <c r="EXX145" s="21"/>
      <c r="EXY145" s="185"/>
      <c r="EXZ145" s="21"/>
      <c r="EYA145" s="136"/>
      <c r="EYB145" s="19"/>
      <c r="EYC145" s="20"/>
      <c r="EYD145" s="21"/>
      <c r="EYE145" s="185"/>
      <c r="EYF145" s="21"/>
      <c r="EYG145" s="19"/>
      <c r="EYH145" s="20"/>
      <c r="EYI145" s="21"/>
      <c r="EYJ145" s="185"/>
      <c r="EYK145" s="21"/>
      <c r="EYL145" s="136"/>
      <c r="EYM145" s="19"/>
      <c r="EYN145" s="20"/>
      <c r="EYO145" s="21"/>
      <c r="EYP145" s="185"/>
      <c r="EYQ145" s="21"/>
      <c r="EYR145" s="19"/>
      <c r="EYS145" s="20"/>
      <c r="EYT145" s="21"/>
      <c r="EYU145" s="185"/>
      <c r="EYV145" s="21"/>
      <c r="EYW145" s="136"/>
      <c r="EYX145" s="19"/>
      <c r="EYY145" s="20"/>
      <c r="EYZ145" s="21"/>
      <c r="EZA145" s="185"/>
      <c r="EZB145" s="21"/>
      <c r="EZC145" s="19"/>
      <c r="EZD145" s="20"/>
      <c r="EZE145" s="21"/>
      <c r="EZF145" s="185"/>
      <c r="EZG145" s="21"/>
      <c r="EZH145" s="136"/>
      <c r="EZI145" s="19"/>
      <c r="EZJ145" s="20"/>
      <c r="EZK145" s="21"/>
      <c r="EZL145" s="185"/>
      <c r="EZM145" s="21"/>
      <c r="EZN145" s="19"/>
      <c r="EZO145" s="20"/>
      <c r="EZP145" s="21"/>
      <c r="EZQ145" s="185"/>
      <c r="EZR145" s="21"/>
      <c r="EZS145" s="136"/>
      <c r="EZT145" s="19"/>
      <c r="EZU145" s="20"/>
      <c r="EZV145" s="21"/>
      <c r="EZW145" s="185"/>
      <c r="EZX145" s="21"/>
      <c r="EZY145" s="19"/>
      <c r="EZZ145" s="20"/>
      <c r="FAA145" s="21"/>
      <c r="FAB145" s="185"/>
      <c r="FAC145" s="21"/>
      <c r="FAD145" s="136"/>
      <c r="FAE145" s="19"/>
      <c r="FAF145" s="20"/>
      <c r="FAG145" s="21"/>
      <c r="FAH145" s="185"/>
      <c r="FAI145" s="21"/>
      <c r="FAJ145" s="19"/>
      <c r="FAK145" s="20"/>
      <c r="FAL145" s="21"/>
      <c r="FAM145" s="185"/>
      <c r="FAN145" s="21"/>
      <c r="FAO145" s="136"/>
      <c r="FAP145" s="19"/>
      <c r="FAQ145" s="20"/>
      <c r="FAR145" s="21"/>
      <c r="FAS145" s="185"/>
      <c r="FAT145" s="21"/>
      <c r="FAU145" s="19"/>
      <c r="FAV145" s="20"/>
      <c r="FAW145" s="21"/>
      <c r="FAX145" s="185"/>
      <c r="FAY145" s="21"/>
      <c r="FAZ145" s="136"/>
      <c r="FBA145" s="19"/>
      <c r="FBB145" s="20"/>
      <c r="FBC145" s="21"/>
      <c r="FBD145" s="185"/>
      <c r="FBE145" s="21"/>
      <c r="FBF145" s="19"/>
      <c r="FBG145" s="20"/>
      <c r="FBH145" s="21"/>
      <c r="FBI145" s="185"/>
      <c r="FBJ145" s="21"/>
      <c r="FBK145" s="136"/>
      <c r="FBL145" s="19"/>
      <c r="FBM145" s="20"/>
      <c r="FBN145" s="21"/>
      <c r="FBO145" s="185"/>
      <c r="FBP145" s="21"/>
      <c r="FBQ145" s="19"/>
      <c r="FBR145" s="20"/>
      <c r="FBS145" s="21"/>
      <c r="FBT145" s="185"/>
      <c r="FBU145" s="21"/>
      <c r="FBV145" s="136"/>
      <c r="FBW145" s="19"/>
      <c r="FBX145" s="20"/>
      <c r="FBY145" s="21"/>
      <c r="FBZ145" s="185"/>
      <c r="FCA145" s="21"/>
      <c r="FCB145" s="19"/>
      <c r="FCC145" s="20"/>
      <c r="FCD145" s="21"/>
      <c r="FCE145" s="185"/>
      <c r="FCF145" s="21"/>
      <c r="FCG145" s="136"/>
      <c r="FCH145" s="19"/>
      <c r="FCI145" s="20"/>
      <c r="FCJ145" s="21"/>
      <c r="FCK145" s="185"/>
      <c r="FCL145" s="21"/>
      <c r="FCM145" s="19"/>
      <c r="FCN145" s="20"/>
      <c r="FCO145" s="21"/>
      <c r="FCP145" s="185"/>
      <c r="FCQ145" s="21"/>
      <c r="FCR145" s="136"/>
      <c r="FCS145" s="19"/>
      <c r="FCT145" s="20"/>
      <c r="FCU145" s="21"/>
      <c r="FCV145" s="185"/>
      <c r="FCW145" s="21"/>
      <c r="FCX145" s="19"/>
      <c r="FCY145" s="20"/>
      <c r="FCZ145" s="21"/>
      <c r="FDA145" s="185"/>
      <c r="FDB145" s="21"/>
      <c r="FDC145" s="136"/>
      <c r="FDD145" s="19"/>
      <c r="FDE145" s="20"/>
      <c r="FDF145" s="21"/>
      <c r="FDG145" s="185"/>
      <c r="FDH145" s="21"/>
      <c r="FDI145" s="19"/>
      <c r="FDJ145" s="20"/>
      <c r="FDK145" s="21"/>
      <c r="FDL145" s="185"/>
      <c r="FDM145" s="21"/>
      <c r="FDN145" s="136"/>
      <c r="FDO145" s="19"/>
      <c r="FDP145" s="20"/>
      <c r="FDQ145" s="21"/>
      <c r="FDR145" s="185"/>
      <c r="FDS145" s="21"/>
      <c r="FDT145" s="19"/>
      <c r="FDU145" s="20"/>
      <c r="FDV145" s="21"/>
      <c r="FDW145" s="185"/>
      <c r="FDX145" s="21"/>
      <c r="FDY145" s="136"/>
      <c r="FDZ145" s="19"/>
      <c r="FEA145" s="20"/>
      <c r="FEB145" s="21"/>
      <c r="FEC145" s="185"/>
      <c r="FED145" s="21"/>
      <c r="FEE145" s="19"/>
      <c r="FEF145" s="20"/>
      <c r="FEG145" s="21"/>
      <c r="FEH145" s="185"/>
      <c r="FEI145" s="21"/>
      <c r="FEJ145" s="136"/>
      <c r="FEK145" s="19"/>
      <c r="FEL145" s="20"/>
      <c r="FEM145" s="21"/>
      <c r="FEN145" s="185"/>
      <c r="FEO145" s="21"/>
      <c r="FEP145" s="19"/>
      <c r="FEQ145" s="20"/>
      <c r="FER145" s="21"/>
      <c r="FES145" s="185"/>
      <c r="FET145" s="21"/>
      <c r="FEU145" s="136"/>
      <c r="FEV145" s="19"/>
      <c r="FEW145" s="20"/>
      <c r="FEX145" s="21"/>
      <c r="FEY145" s="185"/>
      <c r="FEZ145" s="21"/>
      <c r="FFA145" s="19"/>
      <c r="FFB145" s="20"/>
      <c r="FFC145" s="21"/>
      <c r="FFD145" s="185"/>
      <c r="FFE145" s="21"/>
      <c r="FFF145" s="136"/>
      <c r="FFG145" s="19"/>
      <c r="FFH145" s="20"/>
      <c r="FFI145" s="21"/>
      <c r="FFJ145" s="185"/>
      <c r="FFK145" s="21"/>
      <c r="FFL145" s="19"/>
      <c r="FFM145" s="20"/>
      <c r="FFN145" s="21"/>
      <c r="FFO145" s="185"/>
      <c r="FFP145" s="21"/>
      <c r="FFQ145" s="136"/>
      <c r="FFR145" s="19"/>
      <c r="FFS145" s="20"/>
      <c r="FFT145" s="21"/>
      <c r="FFU145" s="185"/>
      <c r="FFV145" s="21"/>
      <c r="FFW145" s="19"/>
      <c r="FFX145" s="20"/>
      <c r="FFY145" s="21"/>
      <c r="FFZ145" s="185"/>
      <c r="FGA145" s="21"/>
      <c r="FGB145" s="136"/>
      <c r="FGC145" s="19"/>
      <c r="FGD145" s="20"/>
      <c r="FGE145" s="21"/>
      <c r="FGF145" s="185"/>
      <c r="FGG145" s="21"/>
      <c r="FGH145" s="19"/>
      <c r="FGI145" s="20"/>
      <c r="FGJ145" s="21"/>
      <c r="FGK145" s="185"/>
      <c r="FGL145" s="21"/>
      <c r="FGM145" s="136"/>
      <c r="FGN145" s="19"/>
      <c r="FGO145" s="20"/>
      <c r="FGP145" s="21"/>
      <c r="FGQ145" s="185"/>
      <c r="FGR145" s="21"/>
      <c r="FGS145" s="19"/>
      <c r="FGT145" s="20"/>
      <c r="FGU145" s="21"/>
      <c r="FGV145" s="185"/>
      <c r="FGW145" s="21"/>
      <c r="FGX145" s="136"/>
      <c r="FGY145" s="19"/>
      <c r="FGZ145" s="20"/>
      <c r="FHA145" s="21"/>
      <c r="FHB145" s="185"/>
      <c r="FHC145" s="21"/>
      <c r="FHD145" s="19"/>
      <c r="FHE145" s="20"/>
      <c r="FHF145" s="21"/>
      <c r="FHG145" s="185"/>
      <c r="FHH145" s="21"/>
      <c r="FHI145" s="136"/>
      <c r="FHJ145" s="19"/>
      <c r="FHK145" s="20"/>
      <c r="FHL145" s="21"/>
      <c r="FHM145" s="185"/>
      <c r="FHN145" s="21"/>
      <c r="FHO145" s="19"/>
      <c r="FHP145" s="20"/>
      <c r="FHQ145" s="21"/>
      <c r="FHR145" s="185"/>
      <c r="FHS145" s="21"/>
      <c r="FHT145" s="136"/>
      <c r="FHU145" s="19"/>
      <c r="FHV145" s="20"/>
      <c r="FHW145" s="21"/>
      <c r="FHX145" s="185"/>
      <c r="FHY145" s="21"/>
      <c r="FHZ145" s="19"/>
      <c r="FIA145" s="20"/>
      <c r="FIB145" s="21"/>
      <c r="FIC145" s="185"/>
      <c r="FID145" s="21"/>
      <c r="FIE145" s="136"/>
      <c r="FIF145" s="19"/>
      <c r="FIG145" s="20"/>
      <c r="FIH145" s="21"/>
      <c r="FII145" s="185"/>
      <c r="FIJ145" s="21"/>
      <c r="FIK145" s="19"/>
      <c r="FIL145" s="20"/>
      <c r="FIM145" s="21"/>
      <c r="FIN145" s="185"/>
      <c r="FIO145" s="21"/>
      <c r="FIP145" s="136"/>
      <c r="FIQ145" s="19"/>
      <c r="FIR145" s="20"/>
      <c r="FIS145" s="21"/>
      <c r="FIT145" s="185"/>
      <c r="FIU145" s="21"/>
      <c r="FIV145" s="19"/>
      <c r="FIW145" s="20"/>
      <c r="FIX145" s="21"/>
      <c r="FIY145" s="185"/>
      <c r="FIZ145" s="21"/>
      <c r="FJA145" s="136"/>
      <c r="FJB145" s="19"/>
      <c r="FJC145" s="20"/>
      <c r="FJD145" s="21"/>
      <c r="FJE145" s="185"/>
      <c r="FJF145" s="21"/>
      <c r="FJG145" s="19"/>
      <c r="FJH145" s="20"/>
      <c r="FJI145" s="21"/>
      <c r="FJJ145" s="185"/>
      <c r="FJK145" s="21"/>
      <c r="FJL145" s="136"/>
      <c r="FJM145" s="19"/>
      <c r="FJN145" s="20"/>
      <c r="FJO145" s="21"/>
      <c r="FJP145" s="185"/>
      <c r="FJQ145" s="21"/>
      <c r="FJR145" s="19"/>
      <c r="FJS145" s="20"/>
      <c r="FJT145" s="21"/>
      <c r="FJU145" s="185"/>
      <c r="FJV145" s="21"/>
      <c r="FJW145" s="136"/>
      <c r="FJX145" s="19"/>
      <c r="FJY145" s="20"/>
      <c r="FJZ145" s="21"/>
      <c r="FKA145" s="185"/>
      <c r="FKB145" s="21"/>
      <c r="FKC145" s="19"/>
      <c r="FKD145" s="20"/>
      <c r="FKE145" s="21"/>
      <c r="FKF145" s="185"/>
      <c r="FKG145" s="21"/>
      <c r="FKH145" s="136"/>
      <c r="FKI145" s="19"/>
      <c r="FKJ145" s="20"/>
      <c r="FKK145" s="21"/>
      <c r="FKL145" s="185"/>
      <c r="FKM145" s="21"/>
      <c r="FKN145" s="19"/>
      <c r="FKO145" s="20"/>
      <c r="FKP145" s="21"/>
      <c r="FKQ145" s="185"/>
      <c r="FKR145" s="21"/>
      <c r="FKS145" s="136"/>
      <c r="FKT145" s="19"/>
      <c r="FKU145" s="20"/>
      <c r="FKV145" s="21"/>
      <c r="FKW145" s="185"/>
      <c r="FKX145" s="21"/>
      <c r="FKY145" s="19"/>
      <c r="FKZ145" s="20"/>
      <c r="FLA145" s="21"/>
      <c r="FLB145" s="185"/>
      <c r="FLC145" s="21"/>
      <c r="FLD145" s="136"/>
      <c r="FLE145" s="19"/>
      <c r="FLF145" s="20"/>
      <c r="FLG145" s="21"/>
      <c r="FLH145" s="185"/>
      <c r="FLI145" s="21"/>
      <c r="FLJ145" s="19"/>
      <c r="FLK145" s="20"/>
      <c r="FLL145" s="21"/>
      <c r="FLM145" s="185"/>
      <c r="FLN145" s="21"/>
      <c r="FLO145" s="136"/>
      <c r="FLP145" s="19"/>
      <c r="FLQ145" s="20"/>
      <c r="FLR145" s="21"/>
      <c r="FLS145" s="185"/>
      <c r="FLT145" s="21"/>
      <c r="FLU145" s="19"/>
      <c r="FLV145" s="20"/>
      <c r="FLW145" s="21"/>
      <c r="FLX145" s="185"/>
      <c r="FLY145" s="21"/>
      <c r="FLZ145" s="136"/>
      <c r="FMA145" s="19"/>
      <c r="FMB145" s="20"/>
      <c r="FMC145" s="21"/>
      <c r="FMD145" s="185"/>
      <c r="FME145" s="21"/>
      <c r="FMF145" s="19"/>
      <c r="FMG145" s="20"/>
      <c r="FMH145" s="21"/>
      <c r="FMI145" s="185"/>
      <c r="FMJ145" s="21"/>
      <c r="FMK145" s="136"/>
      <c r="FML145" s="19"/>
      <c r="FMM145" s="20"/>
      <c r="FMN145" s="21"/>
      <c r="FMO145" s="185"/>
      <c r="FMP145" s="21"/>
      <c r="FMQ145" s="19"/>
      <c r="FMR145" s="20"/>
      <c r="FMS145" s="21"/>
      <c r="FMT145" s="185"/>
      <c r="FMU145" s="21"/>
      <c r="FMV145" s="136"/>
      <c r="FMW145" s="19"/>
      <c r="FMX145" s="20"/>
      <c r="FMY145" s="21"/>
      <c r="FMZ145" s="185"/>
      <c r="FNA145" s="21"/>
      <c r="FNB145" s="19"/>
      <c r="FNC145" s="20"/>
      <c r="FND145" s="21"/>
      <c r="FNE145" s="185"/>
      <c r="FNF145" s="21"/>
      <c r="FNG145" s="136"/>
      <c r="FNH145" s="19"/>
      <c r="FNI145" s="20"/>
      <c r="FNJ145" s="21"/>
      <c r="FNK145" s="185"/>
      <c r="FNL145" s="21"/>
      <c r="FNM145" s="19"/>
      <c r="FNN145" s="20"/>
      <c r="FNO145" s="21"/>
      <c r="FNP145" s="185"/>
      <c r="FNQ145" s="21"/>
      <c r="FNR145" s="136"/>
      <c r="FNS145" s="19"/>
      <c r="FNT145" s="20"/>
      <c r="FNU145" s="21"/>
      <c r="FNV145" s="185"/>
      <c r="FNW145" s="21"/>
      <c r="FNX145" s="19"/>
      <c r="FNY145" s="20"/>
      <c r="FNZ145" s="21"/>
      <c r="FOA145" s="185"/>
      <c r="FOB145" s="21"/>
      <c r="FOC145" s="136"/>
      <c r="FOD145" s="19"/>
      <c r="FOE145" s="20"/>
      <c r="FOF145" s="21"/>
      <c r="FOG145" s="185"/>
      <c r="FOH145" s="21"/>
      <c r="FOI145" s="19"/>
      <c r="FOJ145" s="20"/>
      <c r="FOK145" s="21"/>
      <c r="FOL145" s="185"/>
      <c r="FOM145" s="21"/>
      <c r="FON145" s="136"/>
      <c r="FOO145" s="19"/>
      <c r="FOP145" s="20"/>
      <c r="FOQ145" s="21"/>
      <c r="FOR145" s="185"/>
      <c r="FOS145" s="21"/>
      <c r="FOT145" s="19"/>
      <c r="FOU145" s="20"/>
      <c r="FOV145" s="21"/>
      <c r="FOW145" s="185"/>
      <c r="FOX145" s="21"/>
      <c r="FOY145" s="136"/>
      <c r="FOZ145" s="19"/>
      <c r="FPA145" s="20"/>
      <c r="FPB145" s="21"/>
      <c r="FPC145" s="185"/>
      <c r="FPD145" s="21"/>
      <c r="FPE145" s="19"/>
      <c r="FPF145" s="20"/>
      <c r="FPG145" s="21"/>
      <c r="FPH145" s="185"/>
      <c r="FPI145" s="21"/>
      <c r="FPJ145" s="136"/>
      <c r="FPK145" s="19"/>
      <c r="FPL145" s="20"/>
      <c r="FPM145" s="21"/>
      <c r="FPN145" s="185"/>
      <c r="FPO145" s="21"/>
      <c r="FPP145" s="19"/>
      <c r="FPQ145" s="20"/>
      <c r="FPR145" s="21"/>
      <c r="FPS145" s="185"/>
      <c r="FPT145" s="21"/>
      <c r="FPU145" s="136"/>
      <c r="FPV145" s="19"/>
      <c r="FPW145" s="20"/>
      <c r="FPX145" s="21"/>
      <c r="FPY145" s="185"/>
      <c r="FPZ145" s="21"/>
      <c r="FQA145" s="19"/>
      <c r="FQB145" s="20"/>
      <c r="FQC145" s="21"/>
      <c r="FQD145" s="185"/>
      <c r="FQE145" s="21"/>
      <c r="FQF145" s="136"/>
      <c r="FQG145" s="19"/>
      <c r="FQH145" s="20"/>
      <c r="FQI145" s="21"/>
      <c r="FQJ145" s="185"/>
      <c r="FQK145" s="21"/>
      <c r="FQL145" s="19"/>
      <c r="FQM145" s="20"/>
      <c r="FQN145" s="21"/>
      <c r="FQO145" s="185"/>
      <c r="FQP145" s="21"/>
      <c r="FQQ145" s="136"/>
      <c r="FQR145" s="19"/>
      <c r="FQS145" s="20"/>
      <c r="FQT145" s="21"/>
      <c r="FQU145" s="185"/>
      <c r="FQV145" s="21"/>
      <c r="FQW145" s="19"/>
      <c r="FQX145" s="20"/>
      <c r="FQY145" s="21"/>
      <c r="FQZ145" s="185"/>
      <c r="FRA145" s="21"/>
      <c r="FRB145" s="136"/>
      <c r="FRC145" s="19"/>
      <c r="FRD145" s="20"/>
      <c r="FRE145" s="21"/>
      <c r="FRF145" s="185"/>
      <c r="FRG145" s="21"/>
      <c r="FRH145" s="19"/>
      <c r="FRI145" s="20"/>
      <c r="FRJ145" s="21"/>
      <c r="FRK145" s="185"/>
      <c r="FRL145" s="21"/>
      <c r="FRM145" s="136"/>
      <c r="FRN145" s="19"/>
      <c r="FRO145" s="20"/>
      <c r="FRP145" s="21"/>
      <c r="FRQ145" s="185"/>
      <c r="FRR145" s="21"/>
      <c r="FRS145" s="19"/>
      <c r="FRT145" s="20"/>
      <c r="FRU145" s="21"/>
      <c r="FRV145" s="185"/>
      <c r="FRW145" s="21"/>
      <c r="FRX145" s="136"/>
      <c r="FRY145" s="19"/>
      <c r="FRZ145" s="20"/>
      <c r="FSA145" s="21"/>
      <c r="FSB145" s="185"/>
      <c r="FSC145" s="21"/>
      <c r="FSD145" s="19"/>
      <c r="FSE145" s="20"/>
      <c r="FSF145" s="21"/>
      <c r="FSG145" s="185"/>
      <c r="FSH145" s="21"/>
      <c r="FSI145" s="136"/>
      <c r="FSJ145" s="19"/>
      <c r="FSK145" s="20"/>
      <c r="FSL145" s="21"/>
      <c r="FSM145" s="185"/>
      <c r="FSN145" s="21"/>
      <c r="FSO145" s="19"/>
      <c r="FSP145" s="20"/>
      <c r="FSQ145" s="21"/>
      <c r="FSR145" s="185"/>
      <c r="FSS145" s="21"/>
      <c r="FST145" s="136"/>
      <c r="FSU145" s="19"/>
      <c r="FSV145" s="20"/>
      <c r="FSW145" s="21"/>
      <c r="FSX145" s="185"/>
      <c r="FSY145" s="21"/>
      <c r="FSZ145" s="19"/>
      <c r="FTA145" s="20"/>
      <c r="FTB145" s="21"/>
      <c r="FTC145" s="185"/>
      <c r="FTD145" s="21"/>
      <c r="FTE145" s="136"/>
      <c r="FTF145" s="19"/>
      <c r="FTG145" s="20"/>
      <c r="FTH145" s="21"/>
      <c r="FTI145" s="185"/>
      <c r="FTJ145" s="21"/>
      <c r="FTK145" s="19"/>
      <c r="FTL145" s="20"/>
      <c r="FTM145" s="21"/>
      <c r="FTN145" s="185"/>
      <c r="FTO145" s="21"/>
      <c r="FTP145" s="136"/>
      <c r="FTQ145" s="19"/>
      <c r="FTR145" s="20"/>
      <c r="FTS145" s="21"/>
      <c r="FTT145" s="185"/>
      <c r="FTU145" s="21"/>
      <c r="FTV145" s="19"/>
      <c r="FTW145" s="20"/>
      <c r="FTX145" s="21"/>
      <c r="FTY145" s="185"/>
      <c r="FTZ145" s="21"/>
      <c r="FUA145" s="136"/>
      <c r="FUB145" s="19"/>
      <c r="FUC145" s="20"/>
      <c r="FUD145" s="21"/>
      <c r="FUE145" s="185"/>
      <c r="FUF145" s="21"/>
      <c r="FUG145" s="19"/>
      <c r="FUH145" s="20"/>
      <c r="FUI145" s="21"/>
      <c r="FUJ145" s="185"/>
      <c r="FUK145" s="21"/>
      <c r="FUL145" s="136"/>
      <c r="FUM145" s="19"/>
      <c r="FUN145" s="20"/>
      <c r="FUO145" s="21"/>
      <c r="FUP145" s="185"/>
      <c r="FUQ145" s="21"/>
      <c r="FUR145" s="19"/>
      <c r="FUS145" s="20"/>
      <c r="FUT145" s="21"/>
      <c r="FUU145" s="185"/>
      <c r="FUV145" s="21"/>
      <c r="FUW145" s="136"/>
      <c r="FUX145" s="19"/>
      <c r="FUY145" s="20"/>
      <c r="FUZ145" s="21"/>
      <c r="FVA145" s="185"/>
      <c r="FVB145" s="21"/>
      <c r="FVC145" s="19"/>
      <c r="FVD145" s="20"/>
      <c r="FVE145" s="21"/>
      <c r="FVF145" s="185"/>
      <c r="FVG145" s="21"/>
      <c r="FVH145" s="136"/>
      <c r="FVI145" s="19"/>
      <c r="FVJ145" s="20"/>
      <c r="FVK145" s="21"/>
      <c r="FVL145" s="185"/>
      <c r="FVM145" s="21"/>
      <c r="FVN145" s="19"/>
      <c r="FVO145" s="20"/>
      <c r="FVP145" s="21"/>
      <c r="FVQ145" s="185"/>
      <c r="FVR145" s="21"/>
      <c r="FVS145" s="136"/>
      <c r="FVT145" s="19"/>
      <c r="FVU145" s="20"/>
      <c r="FVV145" s="21"/>
      <c r="FVW145" s="185"/>
      <c r="FVX145" s="21"/>
      <c r="FVY145" s="19"/>
      <c r="FVZ145" s="20"/>
      <c r="FWA145" s="21"/>
      <c r="FWB145" s="185"/>
      <c r="FWC145" s="21"/>
      <c r="FWD145" s="136"/>
      <c r="FWE145" s="19"/>
      <c r="FWF145" s="20"/>
      <c r="FWG145" s="21"/>
      <c r="FWH145" s="185"/>
      <c r="FWI145" s="21"/>
      <c r="FWJ145" s="19"/>
      <c r="FWK145" s="20"/>
      <c r="FWL145" s="21"/>
      <c r="FWM145" s="185"/>
      <c r="FWN145" s="21"/>
      <c r="FWO145" s="136"/>
      <c r="FWP145" s="19"/>
      <c r="FWQ145" s="20"/>
      <c r="FWR145" s="21"/>
      <c r="FWS145" s="185"/>
      <c r="FWT145" s="21"/>
      <c r="FWU145" s="19"/>
      <c r="FWV145" s="20"/>
      <c r="FWW145" s="21"/>
      <c r="FWX145" s="185"/>
      <c r="FWY145" s="21"/>
      <c r="FWZ145" s="136"/>
      <c r="FXA145" s="19"/>
      <c r="FXB145" s="20"/>
      <c r="FXC145" s="21"/>
      <c r="FXD145" s="185"/>
      <c r="FXE145" s="21"/>
      <c r="FXF145" s="19"/>
      <c r="FXG145" s="20"/>
      <c r="FXH145" s="21"/>
      <c r="FXI145" s="185"/>
      <c r="FXJ145" s="21"/>
      <c r="FXK145" s="136"/>
      <c r="FXL145" s="19"/>
      <c r="FXM145" s="20"/>
      <c r="FXN145" s="21"/>
      <c r="FXO145" s="185"/>
      <c r="FXP145" s="21"/>
      <c r="FXQ145" s="19"/>
      <c r="FXR145" s="20"/>
      <c r="FXS145" s="21"/>
      <c r="FXT145" s="185"/>
      <c r="FXU145" s="21"/>
      <c r="FXV145" s="136"/>
      <c r="FXW145" s="19"/>
      <c r="FXX145" s="20"/>
      <c r="FXY145" s="21"/>
      <c r="FXZ145" s="185"/>
      <c r="FYA145" s="21"/>
      <c r="FYB145" s="19"/>
      <c r="FYC145" s="20"/>
      <c r="FYD145" s="21"/>
      <c r="FYE145" s="185"/>
      <c r="FYF145" s="21"/>
      <c r="FYG145" s="136"/>
      <c r="FYH145" s="19"/>
      <c r="FYI145" s="20"/>
      <c r="FYJ145" s="21"/>
      <c r="FYK145" s="185"/>
      <c r="FYL145" s="21"/>
      <c r="FYM145" s="19"/>
      <c r="FYN145" s="20"/>
      <c r="FYO145" s="21"/>
      <c r="FYP145" s="185"/>
      <c r="FYQ145" s="21"/>
      <c r="FYR145" s="136"/>
      <c r="FYS145" s="19"/>
      <c r="FYT145" s="20"/>
      <c r="FYU145" s="21"/>
      <c r="FYV145" s="185"/>
      <c r="FYW145" s="21"/>
      <c r="FYX145" s="19"/>
      <c r="FYY145" s="20"/>
      <c r="FYZ145" s="21"/>
      <c r="FZA145" s="185"/>
      <c r="FZB145" s="21"/>
      <c r="FZC145" s="136"/>
      <c r="FZD145" s="19"/>
      <c r="FZE145" s="20"/>
      <c r="FZF145" s="21"/>
      <c r="FZG145" s="185"/>
      <c r="FZH145" s="21"/>
      <c r="FZI145" s="19"/>
      <c r="FZJ145" s="20"/>
      <c r="FZK145" s="21"/>
      <c r="FZL145" s="185"/>
      <c r="FZM145" s="21"/>
      <c r="FZN145" s="136"/>
      <c r="FZO145" s="19"/>
      <c r="FZP145" s="20"/>
      <c r="FZQ145" s="21"/>
      <c r="FZR145" s="185"/>
      <c r="FZS145" s="21"/>
      <c r="FZT145" s="19"/>
      <c r="FZU145" s="20"/>
      <c r="FZV145" s="21"/>
      <c r="FZW145" s="185"/>
      <c r="FZX145" s="21"/>
      <c r="FZY145" s="136"/>
      <c r="FZZ145" s="19"/>
      <c r="GAA145" s="20"/>
      <c r="GAB145" s="21"/>
      <c r="GAC145" s="185"/>
      <c r="GAD145" s="21"/>
      <c r="GAE145" s="19"/>
      <c r="GAF145" s="20"/>
      <c r="GAG145" s="21"/>
      <c r="GAH145" s="185"/>
      <c r="GAI145" s="21"/>
      <c r="GAJ145" s="136"/>
      <c r="GAK145" s="19"/>
      <c r="GAL145" s="20"/>
      <c r="GAM145" s="21"/>
      <c r="GAN145" s="185"/>
      <c r="GAO145" s="21"/>
      <c r="GAP145" s="19"/>
      <c r="GAQ145" s="20"/>
      <c r="GAR145" s="21"/>
      <c r="GAS145" s="185"/>
      <c r="GAT145" s="21"/>
      <c r="GAU145" s="136"/>
      <c r="GAV145" s="19"/>
      <c r="GAW145" s="20"/>
      <c r="GAX145" s="21"/>
      <c r="GAY145" s="185"/>
      <c r="GAZ145" s="21"/>
      <c r="GBA145" s="19"/>
      <c r="GBB145" s="20"/>
      <c r="GBC145" s="21"/>
      <c r="GBD145" s="185"/>
      <c r="GBE145" s="21"/>
      <c r="GBF145" s="136"/>
      <c r="GBG145" s="19"/>
      <c r="GBH145" s="20"/>
      <c r="GBI145" s="21"/>
      <c r="GBJ145" s="185"/>
      <c r="GBK145" s="21"/>
      <c r="GBL145" s="19"/>
      <c r="GBM145" s="20"/>
      <c r="GBN145" s="21"/>
      <c r="GBO145" s="185"/>
      <c r="GBP145" s="21"/>
      <c r="GBQ145" s="136"/>
      <c r="GBR145" s="19"/>
      <c r="GBS145" s="20"/>
      <c r="GBT145" s="21"/>
      <c r="GBU145" s="185"/>
      <c r="GBV145" s="21"/>
      <c r="GBW145" s="19"/>
      <c r="GBX145" s="20"/>
      <c r="GBY145" s="21"/>
      <c r="GBZ145" s="185"/>
      <c r="GCA145" s="21"/>
      <c r="GCB145" s="136"/>
      <c r="GCC145" s="19"/>
      <c r="GCD145" s="20"/>
      <c r="GCE145" s="21"/>
      <c r="GCF145" s="185"/>
      <c r="GCG145" s="21"/>
      <c r="GCH145" s="19"/>
      <c r="GCI145" s="20"/>
      <c r="GCJ145" s="21"/>
      <c r="GCK145" s="185"/>
      <c r="GCL145" s="21"/>
      <c r="GCM145" s="136"/>
      <c r="GCN145" s="19"/>
      <c r="GCO145" s="20"/>
      <c r="GCP145" s="21"/>
      <c r="GCQ145" s="185"/>
      <c r="GCR145" s="21"/>
      <c r="GCS145" s="19"/>
      <c r="GCT145" s="20"/>
      <c r="GCU145" s="21"/>
      <c r="GCV145" s="185"/>
      <c r="GCW145" s="21"/>
      <c r="GCX145" s="136"/>
      <c r="GCY145" s="19"/>
      <c r="GCZ145" s="20"/>
      <c r="GDA145" s="21"/>
      <c r="GDB145" s="185"/>
      <c r="GDC145" s="21"/>
      <c r="GDD145" s="19"/>
      <c r="GDE145" s="20"/>
      <c r="GDF145" s="21"/>
      <c r="GDG145" s="185"/>
      <c r="GDH145" s="21"/>
      <c r="GDI145" s="136"/>
      <c r="GDJ145" s="19"/>
      <c r="GDK145" s="20"/>
      <c r="GDL145" s="21"/>
      <c r="GDM145" s="185"/>
      <c r="GDN145" s="21"/>
      <c r="GDO145" s="19"/>
      <c r="GDP145" s="20"/>
      <c r="GDQ145" s="21"/>
      <c r="GDR145" s="185"/>
      <c r="GDS145" s="21"/>
      <c r="GDT145" s="136"/>
      <c r="GDU145" s="19"/>
      <c r="GDV145" s="20"/>
      <c r="GDW145" s="21"/>
      <c r="GDX145" s="185"/>
      <c r="GDY145" s="21"/>
      <c r="GDZ145" s="19"/>
      <c r="GEA145" s="20"/>
      <c r="GEB145" s="21"/>
      <c r="GEC145" s="185"/>
      <c r="GED145" s="21"/>
      <c r="GEE145" s="136"/>
      <c r="GEF145" s="19"/>
      <c r="GEG145" s="20"/>
      <c r="GEH145" s="21"/>
      <c r="GEI145" s="185"/>
      <c r="GEJ145" s="21"/>
      <c r="GEK145" s="19"/>
      <c r="GEL145" s="20"/>
      <c r="GEM145" s="21"/>
      <c r="GEN145" s="185"/>
      <c r="GEO145" s="21"/>
      <c r="GEP145" s="136"/>
      <c r="GEQ145" s="19"/>
      <c r="GER145" s="20"/>
      <c r="GES145" s="21"/>
      <c r="GET145" s="185"/>
      <c r="GEU145" s="21"/>
      <c r="GEV145" s="19"/>
      <c r="GEW145" s="20"/>
      <c r="GEX145" s="21"/>
      <c r="GEY145" s="185"/>
      <c r="GEZ145" s="21"/>
      <c r="GFA145" s="136"/>
      <c r="GFB145" s="19"/>
      <c r="GFC145" s="20"/>
      <c r="GFD145" s="21"/>
      <c r="GFE145" s="185"/>
      <c r="GFF145" s="21"/>
      <c r="GFG145" s="19"/>
      <c r="GFH145" s="20"/>
      <c r="GFI145" s="21"/>
      <c r="GFJ145" s="185"/>
      <c r="GFK145" s="21"/>
      <c r="GFL145" s="136"/>
      <c r="GFM145" s="19"/>
      <c r="GFN145" s="20"/>
      <c r="GFO145" s="21"/>
      <c r="GFP145" s="185"/>
      <c r="GFQ145" s="21"/>
      <c r="GFR145" s="19"/>
      <c r="GFS145" s="20"/>
      <c r="GFT145" s="21"/>
      <c r="GFU145" s="185"/>
      <c r="GFV145" s="21"/>
      <c r="GFW145" s="136"/>
      <c r="GFX145" s="19"/>
      <c r="GFY145" s="20"/>
      <c r="GFZ145" s="21"/>
      <c r="GGA145" s="185"/>
      <c r="GGB145" s="21"/>
      <c r="GGC145" s="19"/>
      <c r="GGD145" s="20"/>
      <c r="GGE145" s="21"/>
      <c r="GGF145" s="185"/>
      <c r="GGG145" s="21"/>
      <c r="GGH145" s="136"/>
      <c r="GGI145" s="19"/>
      <c r="GGJ145" s="20"/>
      <c r="GGK145" s="21"/>
      <c r="GGL145" s="185"/>
      <c r="GGM145" s="21"/>
      <c r="GGN145" s="19"/>
      <c r="GGO145" s="20"/>
      <c r="GGP145" s="21"/>
      <c r="GGQ145" s="185"/>
      <c r="GGR145" s="21"/>
      <c r="GGS145" s="136"/>
      <c r="GGT145" s="19"/>
      <c r="GGU145" s="20"/>
      <c r="GGV145" s="21"/>
      <c r="GGW145" s="185"/>
      <c r="GGX145" s="21"/>
      <c r="GGY145" s="19"/>
      <c r="GGZ145" s="20"/>
      <c r="GHA145" s="21"/>
      <c r="GHB145" s="185"/>
      <c r="GHC145" s="21"/>
      <c r="GHD145" s="136"/>
      <c r="GHE145" s="19"/>
      <c r="GHF145" s="20"/>
      <c r="GHG145" s="21"/>
      <c r="GHH145" s="185"/>
      <c r="GHI145" s="21"/>
      <c r="GHJ145" s="19"/>
      <c r="GHK145" s="20"/>
      <c r="GHL145" s="21"/>
      <c r="GHM145" s="185"/>
      <c r="GHN145" s="21"/>
      <c r="GHO145" s="136"/>
      <c r="GHP145" s="19"/>
      <c r="GHQ145" s="20"/>
      <c r="GHR145" s="21"/>
      <c r="GHS145" s="185"/>
      <c r="GHT145" s="21"/>
      <c r="GHU145" s="19"/>
      <c r="GHV145" s="20"/>
      <c r="GHW145" s="21"/>
      <c r="GHX145" s="185"/>
      <c r="GHY145" s="21"/>
      <c r="GHZ145" s="136"/>
      <c r="GIA145" s="19"/>
      <c r="GIB145" s="20"/>
      <c r="GIC145" s="21"/>
      <c r="GID145" s="185"/>
      <c r="GIE145" s="21"/>
      <c r="GIF145" s="19"/>
      <c r="GIG145" s="20"/>
      <c r="GIH145" s="21"/>
      <c r="GII145" s="185"/>
      <c r="GIJ145" s="21"/>
      <c r="GIK145" s="136"/>
      <c r="GIL145" s="19"/>
      <c r="GIM145" s="20"/>
      <c r="GIN145" s="21"/>
      <c r="GIO145" s="185"/>
      <c r="GIP145" s="21"/>
      <c r="GIQ145" s="19"/>
      <c r="GIR145" s="20"/>
      <c r="GIS145" s="21"/>
      <c r="GIT145" s="185"/>
      <c r="GIU145" s="21"/>
      <c r="GIV145" s="136"/>
      <c r="GIW145" s="19"/>
      <c r="GIX145" s="20"/>
      <c r="GIY145" s="21"/>
      <c r="GIZ145" s="185"/>
      <c r="GJA145" s="21"/>
      <c r="GJB145" s="19"/>
      <c r="GJC145" s="20"/>
      <c r="GJD145" s="21"/>
      <c r="GJE145" s="185"/>
      <c r="GJF145" s="21"/>
      <c r="GJG145" s="136"/>
      <c r="GJH145" s="19"/>
      <c r="GJI145" s="20"/>
      <c r="GJJ145" s="21"/>
      <c r="GJK145" s="185"/>
      <c r="GJL145" s="21"/>
      <c r="GJM145" s="19"/>
      <c r="GJN145" s="20"/>
      <c r="GJO145" s="21"/>
      <c r="GJP145" s="185"/>
      <c r="GJQ145" s="21"/>
      <c r="GJR145" s="136"/>
      <c r="GJS145" s="19"/>
      <c r="GJT145" s="20"/>
      <c r="GJU145" s="21"/>
      <c r="GJV145" s="185"/>
      <c r="GJW145" s="21"/>
      <c r="GJX145" s="19"/>
      <c r="GJY145" s="20"/>
      <c r="GJZ145" s="21"/>
      <c r="GKA145" s="185"/>
      <c r="GKB145" s="21"/>
      <c r="GKC145" s="136"/>
      <c r="GKD145" s="19"/>
      <c r="GKE145" s="20"/>
      <c r="GKF145" s="21"/>
      <c r="GKG145" s="185"/>
      <c r="GKH145" s="21"/>
      <c r="GKI145" s="19"/>
      <c r="GKJ145" s="20"/>
      <c r="GKK145" s="21"/>
      <c r="GKL145" s="185"/>
      <c r="GKM145" s="21"/>
      <c r="GKN145" s="136"/>
      <c r="GKO145" s="19"/>
      <c r="GKP145" s="20"/>
      <c r="GKQ145" s="21"/>
      <c r="GKR145" s="185"/>
      <c r="GKS145" s="21"/>
      <c r="GKT145" s="19"/>
      <c r="GKU145" s="20"/>
      <c r="GKV145" s="21"/>
      <c r="GKW145" s="185"/>
      <c r="GKX145" s="21"/>
      <c r="GKY145" s="136"/>
      <c r="GKZ145" s="19"/>
      <c r="GLA145" s="20"/>
      <c r="GLB145" s="21"/>
      <c r="GLC145" s="185"/>
      <c r="GLD145" s="21"/>
      <c r="GLE145" s="19"/>
      <c r="GLF145" s="20"/>
      <c r="GLG145" s="21"/>
      <c r="GLH145" s="185"/>
      <c r="GLI145" s="21"/>
      <c r="GLJ145" s="136"/>
      <c r="GLK145" s="19"/>
      <c r="GLL145" s="20"/>
      <c r="GLM145" s="21"/>
      <c r="GLN145" s="185"/>
      <c r="GLO145" s="21"/>
      <c r="GLP145" s="19"/>
      <c r="GLQ145" s="20"/>
      <c r="GLR145" s="21"/>
      <c r="GLS145" s="185"/>
      <c r="GLT145" s="21"/>
      <c r="GLU145" s="136"/>
      <c r="GLV145" s="19"/>
      <c r="GLW145" s="20"/>
      <c r="GLX145" s="21"/>
      <c r="GLY145" s="185"/>
      <c r="GLZ145" s="21"/>
      <c r="GMA145" s="19"/>
      <c r="GMB145" s="20"/>
      <c r="GMC145" s="21"/>
      <c r="GMD145" s="185"/>
      <c r="GME145" s="21"/>
      <c r="GMF145" s="136"/>
      <c r="GMG145" s="19"/>
      <c r="GMH145" s="20"/>
      <c r="GMI145" s="21"/>
      <c r="GMJ145" s="185"/>
      <c r="GMK145" s="21"/>
      <c r="GML145" s="19"/>
      <c r="GMM145" s="20"/>
      <c r="GMN145" s="21"/>
      <c r="GMO145" s="185"/>
      <c r="GMP145" s="21"/>
      <c r="GMQ145" s="136"/>
      <c r="GMR145" s="19"/>
      <c r="GMS145" s="20"/>
      <c r="GMT145" s="21"/>
      <c r="GMU145" s="185"/>
      <c r="GMV145" s="21"/>
      <c r="GMW145" s="19"/>
      <c r="GMX145" s="20"/>
      <c r="GMY145" s="21"/>
      <c r="GMZ145" s="185"/>
      <c r="GNA145" s="21"/>
      <c r="GNB145" s="136"/>
      <c r="GNC145" s="19"/>
      <c r="GND145" s="20"/>
      <c r="GNE145" s="21"/>
      <c r="GNF145" s="185"/>
      <c r="GNG145" s="21"/>
      <c r="GNH145" s="19"/>
      <c r="GNI145" s="20"/>
      <c r="GNJ145" s="21"/>
      <c r="GNK145" s="185"/>
      <c r="GNL145" s="21"/>
      <c r="GNM145" s="136"/>
      <c r="GNN145" s="19"/>
      <c r="GNO145" s="20"/>
      <c r="GNP145" s="21"/>
      <c r="GNQ145" s="185"/>
      <c r="GNR145" s="21"/>
      <c r="GNS145" s="19"/>
      <c r="GNT145" s="20"/>
      <c r="GNU145" s="21"/>
      <c r="GNV145" s="185"/>
      <c r="GNW145" s="21"/>
      <c r="GNX145" s="136"/>
      <c r="GNY145" s="19"/>
      <c r="GNZ145" s="20"/>
      <c r="GOA145" s="21"/>
      <c r="GOB145" s="185"/>
      <c r="GOC145" s="21"/>
      <c r="GOD145" s="19"/>
      <c r="GOE145" s="20"/>
      <c r="GOF145" s="21"/>
      <c r="GOG145" s="185"/>
      <c r="GOH145" s="21"/>
      <c r="GOI145" s="136"/>
      <c r="GOJ145" s="19"/>
      <c r="GOK145" s="20"/>
      <c r="GOL145" s="21"/>
      <c r="GOM145" s="185"/>
      <c r="GON145" s="21"/>
      <c r="GOO145" s="19"/>
      <c r="GOP145" s="20"/>
      <c r="GOQ145" s="21"/>
      <c r="GOR145" s="185"/>
      <c r="GOS145" s="21"/>
      <c r="GOT145" s="136"/>
      <c r="GOU145" s="19"/>
      <c r="GOV145" s="20"/>
      <c r="GOW145" s="21"/>
      <c r="GOX145" s="185"/>
      <c r="GOY145" s="21"/>
      <c r="GOZ145" s="19"/>
      <c r="GPA145" s="20"/>
      <c r="GPB145" s="21"/>
      <c r="GPC145" s="185"/>
      <c r="GPD145" s="21"/>
      <c r="GPE145" s="136"/>
      <c r="GPF145" s="19"/>
      <c r="GPG145" s="20"/>
      <c r="GPH145" s="21"/>
      <c r="GPI145" s="185"/>
      <c r="GPJ145" s="21"/>
      <c r="GPK145" s="19"/>
      <c r="GPL145" s="20"/>
      <c r="GPM145" s="21"/>
      <c r="GPN145" s="185"/>
      <c r="GPO145" s="21"/>
      <c r="GPP145" s="136"/>
      <c r="GPQ145" s="19"/>
      <c r="GPR145" s="20"/>
      <c r="GPS145" s="21"/>
      <c r="GPT145" s="185"/>
      <c r="GPU145" s="21"/>
      <c r="GPV145" s="19"/>
      <c r="GPW145" s="20"/>
      <c r="GPX145" s="21"/>
      <c r="GPY145" s="185"/>
      <c r="GPZ145" s="21"/>
      <c r="GQA145" s="136"/>
      <c r="GQB145" s="19"/>
      <c r="GQC145" s="20"/>
      <c r="GQD145" s="21"/>
      <c r="GQE145" s="185"/>
      <c r="GQF145" s="21"/>
      <c r="GQG145" s="19"/>
      <c r="GQH145" s="20"/>
      <c r="GQI145" s="21"/>
      <c r="GQJ145" s="185"/>
      <c r="GQK145" s="21"/>
      <c r="GQL145" s="136"/>
      <c r="GQM145" s="19"/>
      <c r="GQN145" s="20"/>
      <c r="GQO145" s="21"/>
      <c r="GQP145" s="185"/>
      <c r="GQQ145" s="21"/>
      <c r="GQR145" s="19"/>
      <c r="GQS145" s="20"/>
      <c r="GQT145" s="21"/>
      <c r="GQU145" s="185"/>
      <c r="GQV145" s="21"/>
      <c r="GQW145" s="136"/>
      <c r="GQX145" s="19"/>
      <c r="GQY145" s="20"/>
      <c r="GQZ145" s="21"/>
      <c r="GRA145" s="185"/>
      <c r="GRB145" s="21"/>
      <c r="GRC145" s="19"/>
      <c r="GRD145" s="20"/>
      <c r="GRE145" s="21"/>
      <c r="GRF145" s="185"/>
      <c r="GRG145" s="21"/>
      <c r="GRH145" s="136"/>
      <c r="GRI145" s="19"/>
      <c r="GRJ145" s="20"/>
      <c r="GRK145" s="21"/>
      <c r="GRL145" s="185"/>
      <c r="GRM145" s="21"/>
      <c r="GRN145" s="19"/>
      <c r="GRO145" s="20"/>
      <c r="GRP145" s="21"/>
      <c r="GRQ145" s="185"/>
      <c r="GRR145" s="21"/>
      <c r="GRS145" s="136"/>
      <c r="GRT145" s="19"/>
      <c r="GRU145" s="20"/>
      <c r="GRV145" s="21"/>
      <c r="GRW145" s="185"/>
      <c r="GRX145" s="21"/>
      <c r="GRY145" s="19"/>
      <c r="GRZ145" s="20"/>
      <c r="GSA145" s="21"/>
      <c r="GSB145" s="185"/>
      <c r="GSC145" s="21"/>
      <c r="GSD145" s="136"/>
      <c r="GSE145" s="19"/>
      <c r="GSF145" s="20"/>
      <c r="GSG145" s="21"/>
      <c r="GSH145" s="185"/>
      <c r="GSI145" s="21"/>
      <c r="GSJ145" s="19"/>
      <c r="GSK145" s="20"/>
      <c r="GSL145" s="21"/>
      <c r="GSM145" s="185"/>
      <c r="GSN145" s="21"/>
      <c r="GSO145" s="136"/>
      <c r="GSP145" s="19"/>
      <c r="GSQ145" s="20"/>
      <c r="GSR145" s="21"/>
      <c r="GSS145" s="185"/>
      <c r="GST145" s="21"/>
      <c r="GSU145" s="19"/>
      <c r="GSV145" s="20"/>
      <c r="GSW145" s="21"/>
      <c r="GSX145" s="185"/>
      <c r="GSY145" s="21"/>
      <c r="GSZ145" s="136"/>
      <c r="GTA145" s="19"/>
      <c r="GTB145" s="20"/>
      <c r="GTC145" s="21"/>
      <c r="GTD145" s="185"/>
      <c r="GTE145" s="21"/>
      <c r="GTF145" s="19"/>
      <c r="GTG145" s="20"/>
      <c r="GTH145" s="21"/>
      <c r="GTI145" s="185"/>
      <c r="GTJ145" s="21"/>
      <c r="GTK145" s="136"/>
      <c r="GTL145" s="19"/>
      <c r="GTM145" s="20"/>
      <c r="GTN145" s="21"/>
      <c r="GTO145" s="185"/>
      <c r="GTP145" s="21"/>
      <c r="GTQ145" s="19"/>
      <c r="GTR145" s="20"/>
      <c r="GTS145" s="21"/>
      <c r="GTT145" s="185"/>
      <c r="GTU145" s="21"/>
      <c r="GTV145" s="136"/>
      <c r="GTW145" s="19"/>
      <c r="GTX145" s="20"/>
      <c r="GTY145" s="21"/>
      <c r="GTZ145" s="185"/>
      <c r="GUA145" s="21"/>
      <c r="GUB145" s="19"/>
      <c r="GUC145" s="20"/>
      <c r="GUD145" s="21"/>
      <c r="GUE145" s="185"/>
      <c r="GUF145" s="21"/>
      <c r="GUG145" s="136"/>
      <c r="GUH145" s="19"/>
      <c r="GUI145" s="20"/>
      <c r="GUJ145" s="21"/>
      <c r="GUK145" s="185"/>
      <c r="GUL145" s="21"/>
      <c r="GUM145" s="19"/>
      <c r="GUN145" s="20"/>
      <c r="GUO145" s="21"/>
      <c r="GUP145" s="185"/>
      <c r="GUQ145" s="21"/>
      <c r="GUR145" s="136"/>
      <c r="GUS145" s="19"/>
      <c r="GUT145" s="20"/>
      <c r="GUU145" s="21"/>
      <c r="GUV145" s="185"/>
      <c r="GUW145" s="21"/>
      <c r="GUX145" s="19"/>
      <c r="GUY145" s="20"/>
      <c r="GUZ145" s="21"/>
      <c r="GVA145" s="185"/>
      <c r="GVB145" s="21"/>
      <c r="GVC145" s="136"/>
      <c r="GVD145" s="19"/>
      <c r="GVE145" s="20"/>
      <c r="GVF145" s="21"/>
      <c r="GVG145" s="185"/>
      <c r="GVH145" s="21"/>
      <c r="GVI145" s="19"/>
      <c r="GVJ145" s="20"/>
      <c r="GVK145" s="21"/>
      <c r="GVL145" s="185"/>
      <c r="GVM145" s="21"/>
      <c r="GVN145" s="136"/>
      <c r="GVO145" s="19"/>
      <c r="GVP145" s="20"/>
      <c r="GVQ145" s="21"/>
      <c r="GVR145" s="185"/>
      <c r="GVS145" s="21"/>
      <c r="GVT145" s="19"/>
      <c r="GVU145" s="20"/>
      <c r="GVV145" s="21"/>
      <c r="GVW145" s="185"/>
      <c r="GVX145" s="21"/>
      <c r="GVY145" s="136"/>
      <c r="GVZ145" s="19"/>
      <c r="GWA145" s="20"/>
      <c r="GWB145" s="21"/>
      <c r="GWC145" s="185"/>
      <c r="GWD145" s="21"/>
      <c r="GWE145" s="19"/>
      <c r="GWF145" s="20"/>
      <c r="GWG145" s="21"/>
      <c r="GWH145" s="185"/>
      <c r="GWI145" s="21"/>
      <c r="GWJ145" s="136"/>
      <c r="GWK145" s="19"/>
      <c r="GWL145" s="20"/>
      <c r="GWM145" s="21"/>
      <c r="GWN145" s="185"/>
      <c r="GWO145" s="21"/>
      <c r="GWP145" s="19"/>
      <c r="GWQ145" s="20"/>
      <c r="GWR145" s="21"/>
      <c r="GWS145" s="185"/>
      <c r="GWT145" s="21"/>
      <c r="GWU145" s="136"/>
      <c r="GWV145" s="19"/>
      <c r="GWW145" s="20"/>
      <c r="GWX145" s="21"/>
      <c r="GWY145" s="185"/>
      <c r="GWZ145" s="21"/>
      <c r="GXA145" s="19"/>
      <c r="GXB145" s="20"/>
      <c r="GXC145" s="21"/>
      <c r="GXD145" s="185"/>
      <c r="GXE145" s="21"/>
      <c r="GXF145" s="136"/>
      <c r="GXG145" s="19"/>
      <c r="GXH145" s="20"/>
      <c r="GXI145" s="21"/>
      <c r="GXJ145" s="185"/>
      <c r="GXK145" s="21"/>
      <c r="GXL145" s="19"/>
      <c r="GXM145" s="20"/>
      <c r="GXN145" s="21"/>
      <c r="GXO145" s="185"/>
      <c r="GXP145" s="21"/>
      <c r="GXQ145" s="136"/>
      <c r="GXR145" s="19"/>
      <c r="GXS145" s="20"/>
      <c r="GXT145" s="21"/>
      <c r="GXU145" s="185"/>
      <c r="GXV145" s="21"/>
      <c r="GXW145" s="19"/>
      <c r="GXX145" s="20"/>
      <c r="GXY145" s="21"/>
      <c r="GXZ145" s="185"/>
      <c r="GYA145" s="21"/>
      <c r="GYB145" s="136"/>
      <c r="GYC145" s="19"/>
      <c r="GYD145" s="20"/>
      <c r="GYE145" s="21"/>
      <c r="GYF145" s="185"/>
      <c r="GYG145" s="21"/>
      <c r="GYH145" s="19"/>
      <c r="GYI145" s="20"/>
      <c r="GYJ145" s="21"/>
      <c r="GYK145" s="185"/>
      <c r="GYL145" s="21"/>
      <c r="GYM145" s="136"/>
      <c r="GYN145" s="19"/>
      <c r="GYO145" s="20"/>
      <c r="GYP145" s="21"/>
      <c r="GYQ145" s="185"/>
      <c r="GYR145" s="21"/>
      <c r="GYS145" s="19"/>
      <c r="GYT145" s="20"/>
      <c r="GYU145" s="21"/>
      <c r="GYV145" s="185"/>
      <c r="GYW145" s="21"/>
      <c r="GYX145" s="136"/>
      <c r="GYY145" s="19"/>
      <c r="GYZ145" s="20"/>
      <c r="GZA145" s="21"/>
      <c r="GZB145" s="185"/>
      <c r="GZC145" s="21"/>
      <c r="GZD145" s="19"/>
      <c r="GZE145" s="20"/>
      <c r="GZF145" s="21"/>
      <c r="GZG145" s="185"/>
      <c r="GZH145" s="21"/>
      <c r="GZI145" s="136"/>
      <c r="GZJ145" s="19"/>
      <c r="GZK145" s="20"/>
      <c r="GZL145" s="21"/>
      <c r="GZM145" s="185"/>
      <c r="GZN145" s="21"/>
      <c r="GZO145" s="19"/>
      <c r="GZP145" s="20"/>
      <c r="GZQ145" s="21"/>
      <c r="GZR145" s="185"/>
      <c r="GZS145" s="21"/>
      <c r="GZT145" s="136"/>
      <c r="GZU145" s="19"/>
      <c r="GZV145" s="20"/>
      <c r="GZW145" s="21"/>
      <c r="GZX145" s="185"/>
      <c r="GZY145" s="21"/>
      <c r="GZZ145" s="19"/>
      <c r="HAA145" s="20"/>
      <c r="HAB145" s="21"/>
      <c r="HAC145" s="185"/>
      <c r="HAD145" s="21"/>
      <c r="HAE145" s="136"/>
      <c r="HAF145" s="19"/>
      <c r="HAG145" s="20"/>
      <c r="HAH145" s="21"/>
      <c r="HAI145" s="185"/>
      <c r="HAJ145" s="21"/>
      <c r="HAK145" s="19"/>
      <c r="HAL145" s="20"/>
      <c r="HAM145" s="21"/>
      <c r="HAN145" s="185"/>
      <c r="HAO145" s="21"/>
      <c r="HAP145" s="136"/>
      <c r="HAQ145" s="19"/>
      <c r="HAR145" s="20"/>
      <c r="HAS145" s="21"/>
      <c r="HAT145" s="185"/>
      <c r="HAU145" s="21"/>
      <c r="HAV145" s="19"/>
      <c r="HAW145" s="20"/>
      <c r="HAX145" s="21"/>
      <c r="HAY145" s="185"/>
      <c r="HAZ145" s="21"/>
      <c r="HBA145" s="136"/>
      <c r="HBB145" s="19"/>
      <c r="HBC145" s="20"/>
      <c r="HBD145" s="21"/>
      <c r="HBE145" s="185"/>
      <c r="HBF145" s="21"/>
      <c r="HBG145" s="19"/>
      <c r="HBH145" s="20"/>
      <c r="HBI145" s="21"/>
      <c r="HBJ145" s="185"/>
      <c r="HBK145" s="21"/>
      <c r="HBL145" s="136"/>
      <c r="HBM145" s="19"/>
      <c r="HBN145" s="20"/>
      <c r="HBO145" s="21"/>
      <c r="HBP145" s="185"/>
      <c r="HBQ145" s="21"/>
      <c r="HBR145" s="19"/>
      <c r="HBS145" s="20"/>
      <c r="HBT145" s="21"/>
      <c r="HBU145" s="185"/>
      <c r="HBV145" s="21"/>
      <c r="HBW145" s="136"/>
      <c r="HBX145" s="19"/>
      <c r="HBY145" s="20"/>
      <c r="HBZ145" s="21"/>
      <c r="HCA145" s="185"/>
      <c r="HCB145" s="21"/>
      <c r="HCC145" s="19"/>
      <c r="HCD145" s="20"/>
      <c r="HCE145" s="21"/>
      <c r="HCF145" s="185"/>
      <c r="HCG145" s="21"/>
      <c r="HCH145" s="136"/>
      <c r="HCI145" s="19"/>
      <c r="HCJ145" s="20"/>
      <c r="HCK145" s="21"/>
      <c r="HCL145" s="185"/>
      <c r="HCM145" s="21"/>
      <c r="HCN145" s="19"/>
      <c r="HCO145" s="20"/>
      <c r="HCP145" s="21"/>
      <c r="HCQ145" s="185"/>
      <c r="HCR145" s="21"/>
      <c r="HCS145" s="136"/>
      <c r="HCT145" s="19"/>
      <c r="HCU145" s="20"/>
      <c r="HCV145" s="21"/>
      <c r="HCW145" s="185"/>
      <c r="HCX145" s="21"/>
      <c r="HCY145" s="19"/>
      <c r="HCZ145" s="20"/>
      <c r="HDA145" s="21"/>
      <c r="HDB145" s="185"/>
      <c r="HDC145" s="21"/>
      <c r="HDD145" s="136"/>
      <c r="HDE145" s="19"/>
      <c r="HDF145" s="20"/>
      <c r="HDG145" s="21"/>
      <c r="HDH145" s="185"/>
      <c r="HDI145" s="21"/>
      <c r="HDJ145" s="19"/>
      <c r="HDK145" s="20"/>
      <c r="HDL145" s="21"/>
      <c r="HDM145" s="185"/>
      <c r="HDN145" s="21"/>
      <c r="HDO145" s="136"/>
      <c r="HDP145" s="19"/>
      <c r="HDQ145" s="20"/>
      <c r="HDR145" s="21"/>
      <c r="HDS145" s="185"/>
      <c r="HDT145" s="21"/>
      <c r="HDU145" s="19"/>
      <c r="HDV145" s="20"/>
      <c r="HDW145" s="21"/>
      <c r="HDX145" s="185"/>
      <c r="HDY145" s="21"/>
      <c r="HDZ145" s="136"/>
      <c r="HEA145" s="19"/>
      <c r="HEB145" s="20"/>
      <c r="HEC145" s="21"/>
      <c r="HED145" s="185"/>
      <c r="HEE145" s="21"/>
      <c r="HEF145" s="19"/>
      <c r="HEG145" s="20"/>
      <c r="HEH145" s="21"/>
      <c r="HEI145" s="185"/>
      <c r="HEJ145" s="21"/>
      <c r="HEK145" s="136"/>
      <c r="HEL145" s="19"/>
      <c r="HEM145" s="20"/>
      <c r="HEN145" s="21"/>
      <c r="HEO145" s="185"/>
      <c r="HEP145" s="21"/>
      <c r="HEQ145" s="19"/>
      <c r="HER145" s="20"/>
      <c r="HES145" s="21"/>
      <c r="HET145" s="185"/>
      <c r="HEU145" s="21"/>
      <c r="HEV145" s="136"/>
      <c r="HEW145" s="19"/>
      <c r="HEX145" s="20"/>
      <c r="HEY145" s="21"/>
      <c r="HEZ145" s="185"/>
      <c r="HFA145" s="21"/>
      <c r="HFB145" s="19"/>
      <c r="HFC145" s="20"/>
      <c r="HFD145" s="21"/>
      <c r="HFE145" s="185"/>
      <c r="HFF145" s="21"/>
      <c r="HFG145" s="136"/>
      <c r="HFH145" s="19"/>
      <c r="HFI145" s="20"/>
      <c r="HFJ145" s="21"/>
      <c r="HFK145" s="185"/>
      <c r="HFL145" s="21"/>
      <c r="HFM145" s="19"/>
      <c r="HFN145" s="20"/>
      <c r="HFO145" s="21"/>
      <c r="HFP145" s="185"/>
      <c r="HFQ145" s="21"/>
      <c r="HFR145" s="136"/>
      <c r="HFS145" s="19"/>
      <c r="HFT145" s="20"/>
      <c r="HFU145" s="21"/>
      <c r="HFV145" s="185"/>
      <c r="HFW145" s="21"/>
      <c r="HFX145" s="19"/>
      <c r="HFY145" s="20"/>
      <c r="HFZ145" s="21"/>
      <c r="HGA145" s="185"/>
      <c r="HGB145" s="21"/>
      <c r="HGC145" s="136"/>
      <c r="HGD145" s="19"/>
      <c r="HGE145" s="20"/>
      <c r="HGF145" s="21"/>
      <c r="HGG145" s="185"/>
      <c r="HGH145" s="21"/>
      <c r="HGI145" s="19"/>
      <c r="HGJ145" s="20"/>
      <c r="HGK145" s="21"/>
      <c r="HGL145" s="185"/>
      <c r="HGM145" s="21"/>
      <c r="HGN145" s="136"/>
      <c r="HGO145" s="19"/>
      <c r="HGP145" s="20"/>
      <c r="HGQ145" s="21"/>
      <c r="HGR145" s="185"/>
      <c r="HGS145" s="21"/>
      <c r="HGT145" s="19"/>
      <c r="HGU145" s="20"/>
      <c r="HGV145" s="21"/>
      <c r="HGW145" s="185"/>
      <c r="HGX145" s="21"/>
      <c r="HGY145" s="136"/>
      <c r="HGZ145" s="19"/>
      <c r="HHA145" s="20"/>
      <c r="HHB145" s="21"/>
      <c r="HHC145" s="185"/>
      <c r="HHD145" s="21"/>
      <c r="HHE145" s="19"/>
      <c r="HHF145" s="20"/>
      <c r="HHG145" s="21"/>
      <c r="HHH145" s="185"/>
      <c r="HHI145" s="21"/>
      <c r="HHJ145" s="136"/>
      <c r="HHK145" s="19"/>
      <c r="HHL145" s="20"/>
      <c r="HHM145" s="21"/>
      <c r="HHN145" s="185"/>
      <c r="HHO145" s="21"/>
      <c r="HHP145" s="19"/>
      <c r="HHQ145" s="20"/>
      <c r="HHR145" s="21"/>
      <c r="HHS145" s="185"/>
      <c r="HHT145" s="21"/>
      <c r="HHU145" s="136"/>
      <c r="HHV145" s="19"/>
      <c r="HHW145" s="20"/>
      <c r="HHX145" s="21"/>
      <c r="HHY145" s="185"/>
      <c r="HHZ145" s="21"/>
      <c r="HIA145" s="19"/>
      <c r="HIB145" s="20"/>
      <c r="HIC145" s="21"/>
      <c r="HID145" s="185"/>
      <c r="HIE145" s="21"/>
      <c r="HIF145" s="136"/>
      <c r="HIG145" s="19"/>
      <c r="HIH145" s="20"/>
      <c r="HII145" s="21"/>
      <c r="HIJ145" s="185"/>
      <c r="HIK145" s="21"/>
      <c r="HIL145" s="19"/>
      <c r="HIM145" s="20"/>
      <c r="HIN145" s="21"/>
      <c r="HIO145" s="185"/>
      <c r="HIP145" s="21"/>
      <c r="HIQ145" s="136"/>
      <c r="HIR145" s="19"/>
      <c r="HIS145" s="20"/>
      <c r="HIT145" s="21"/>
      <c r="HIU145" s="185"/>
      <c r="HIV145" s="21"/>
      <c r="HIW145" s="19"/>
      <c r="HIX145" s="20"/>
      <c r="HIY145" s="21"/>
      <c r="HIZ145" s="185"/>
      <c r="HJA145" s="21"/>
      <c r="HJB145" s="136"/>
      <c r="HJC145" s="19"/>
      <c r="HJD145" s="20"/>
      <c r="HJE145" s="21"/>
      <c r="HJF145" s="185"/>
      <c r="HJG145" s="21"/>
      <c r="HJH145" s="19"/>
      <c r="HJI145" s="20"/>
      <c r="HJJ145" s="21"/>
      <c r="HJK145" s="185"/>
      <c r="HJL145" s="21"/>
      <c r="HJM145" s="136"/>
      <c r="HJN145" s="19"/>
      <c r="HJO145" s="20"/>
      <c r="HJP145" s="21"/>
      <c r="HJQ145" s="185"/>
      <c r="HJR145" s="21"/>
      <c r="HJS145" s="19"/>
      <c r="HJT145" s="20"/>
      <c r="HJU145" s="21"/>
      <c r="HJV145" s="185"/>
      <c r="HJW145" s="21"/>
      <c r="HJX145" s="136"/>
      <c r="HJY145" s="19"/>
      <c r="HJZ145" s="20"/>
      <c r="HKA145" s="21"/>
      <c r="HKB145" s="185"/>
      <c r="HKC145" s="21"/>
      <c r="HKD145" s="19"/>
      <c r="HKE145" s="20"/>
      <c r="HKF145" s="21"/>
      <c r="HKG145" s="185"/>
      <c r="HKH145" s="21"/>
      <c r="HKI145" s="136"/>
      <c r="HKJ145" s="19"/>
      <c r="HKK145" s="20"/>
      <c r="HKL145" s="21"/>
      <c r="HKM145" s="185"/>
      <c r="HKN145" s="21"/>
      <c r="HKO145" s="19"/>
      <c r="HKP145" s="20"/>
      <c r="HKQ145" s="21"/>
      <c r="HKR145" s="185"/>
      <c r="HKS145" s="21"/>
      <c r="HKT145" s="136"/>
      <c r="HKU145" s="19"/>
      <c r="HKV145" s="20"/>
      <c r="HKW145" s="21"/>
      <c r="HKX145" s="185"/>
      <c r="HKY145" s="21"/>
      <c r="HKZ145" s="19"/>
      <c r="HLA145" s="20"/>
      <c r="HLB145" s="21"/>
      <c r="HLC145" s="185"/>
      <c r="HLD145" s="21"/>
      <c r="HLE145" s="136"/>
      <c r="HLF145" s="19"/>
      <c r="HLG145" s="20"/>
      <c r="HLH145" s="21"/>
      <c r="HLI145" s="185"/>
      <c r="HLJ145" s="21"/>
      <c r="HLK145" s="19"/>
      <c r="HLL145" s="20"/>
      <c r="HLM145" s="21"/>
      <c r="HLN145" s="185"/>
      <c r="HLO145" s="21"/>
      <c r="HLP145" s="136"/>
      <c r="HLQ145" s="19"/>
      <c r="HLR145" s="20"/>
      <c r="HLS145" s="21"/>
      <c r="HLT145" s="185"/>
      <c r="HLU145" s="21"/>
      <c r="HLV145" s="19"/>
      <c r="HLW145" s="20"/>
      <c r="HLX145" s="21"/>
      <c r="HLY145" s="185"/>
      <c r="HLZ145" s="21"/>
      <c r="HMA145" s="136"/>
      <c r="HMB145" s="19"/>
      <c r="HMC145" s="20"/>
      <c r="HMD145" s="21"/>
      <c r="HME145" s="185"/>
      <c r="HMF145" s="21"/>
      <c r="HMG145" s="19"/>
      <c r="HMH145" s="20"/>
      <c r="HMI145" s="21"/>
      <c r="HMJ145" s="185"/>
      <c r="HMK145" s="21"/>
      <c r="HML145" s="136"/>
      <c r="HMM145" s="19"/>
      <c r="HMN145" s="20"/>
      <c r="HMO145" s="21"/>
      <c r="HMP145" s="185"/>
      <c r="HMQ145" s="21"/>
      <c r="HMR145" s="19"/>
      <c r="HMS145" s="20"/>
      <c r="HMT145" s="21"/>
      <c r="HMU145" s="185"/>
      <c r="HMV145" s="21"/>
      <c r="HMW145" s="136"/>
      <c r="HMX145" s="19"/>
      <c r="HMY145" s="20"/>
      <c r="HMZ145" s="21"/>
      <c r="HNA145" s="185"/>
      <c r="HNB145" s="21"/>
      <c r="HNC145" s="19"/>
      <c r="HND145" s="20"/>
      <c r="HNE145" s="21"/>
      <c r="HNF145" s="185"/>
      <c r="HNG145" s="21"/>
      <c r="HNH145" s="136"/>
      <c r="HNI145" s="19"/>
      <c r="HNJ145" s="20"/>
      <c r="HNK145" s="21"/>
      <c r="HNL145" s="185"/>
      <c r="HNM145" s="21"/>
      <c r="HNN145" s="19"/>
      <c r="HNO145" s="20"/>
      <c r="HNP145" s="21"/>
      <c r="HNQ145" s="185"/>
      <c r="HNR145" s="21"/>
      <c r="HNS145" s="136"/>
      <c r="HNT145" s="19"/>
      <c r="HNU145" s="20"/>
      <c r="HNV145" s="21"/>
      <c r="HNW145" s="185"/>
      <c r="HNX145" s="21"/>
      <c r="HNY145" s="19"/>
      <c r="HNZ145" s="20"/>
      <c r="HOA145" s="21"/>
      <c r="HOB145" s="185"/>
      <c r="HOC145" s="21"/>
      <c r="HOD145" s="136"/>
      <c r="HOE145" s="19"/>
      <c r="HOF145" s="20"/>
      <c r="HOG145" s="21"/>
      <c r="HOH145" s="185"/>
      <c r="HOI145" s="21"/>
      <c r="HOJ145" s="19"/>
      <c r="HOK145" s="20"/>
      <c r="HOL145" s="21"/>
      <c r="HOM145" s="185"/>
      <c r="HON145" s="21"/>
      <c r="HOO145" s="136"/>
      <c r="HOP145" s="19"/>
      <c r="HOQ145" s="20"/>
      <c r="HOR145" s="21"/>
      <c r="HOS145" s="185"/>
      <c r="HOT145" s="21"/>
      <c r="HOU145" s="19"/>
      <c r="HOV145" s="20"/>
      <c r="HOW145" s="21"/>
      <c r="HOX145" s="185"/>
      <c r="HOY145" s="21"/>
      <c r="HOZ145" s="136"/>
      <c r="HPA145" s="19"/>
      <c r="HPB145" s="20"/>
      <c r="HPC145" s="21"/>
      <c r="HPD145" s="185"/>
      <c r="HPE145" s="21"/>
      <c r="HPF145" s="19"/>
      <c r="HPG145" s="20"/>
      <c r="HPH145" s="21"/>
      <c r="HPI145" s="185"/>
      <c r="HPJ145" s="21"/>
      <c r="HPK145" s="136"/>
      <c r="HPL145" s="19"/>
      <c r="HPM145" s="20"/>
      <c r="HPN145" s="21"/>
      <c r="HPO145" s="185"/>
      <c r="HPP145" s="21"/>
      <c r="HPQ145" s="19"/>
      <c r="HPR145" s="20"/>
      <c r="HPS145" s="21"/>
      <c r="HPT145" s="185"/>
      <c r="HPU145" s="21"/>
      <c r="HPV145" s="136"/>
      <c r="HPW145" s="19"/>
      <c r="HPX145" s="20"/>
      <c r="HPY145" s="21"/>
      <c r="HPZ145" s="185"/>
      <c r="HQA145" s="21"/>
      <c r="HQB145" s="19"/>
      <c r="HQC145" s="20"/>
      <c r="HQD145" s="21"/>
      <c r="HQE145" s="185"/>
      <c r="HQF145" s="21"/>
      <c r="HQG145" s="136"/>
      <c r="HQH145" s="19"/>
      <c r="HQI145" s="20"/>
      <c r="HQJ145" s="21"/>
      <c r="HQK145" s="185"/>
      <c r="HQL145" s="21"/>
      <c r="HQM145" s="19"/>
      <c r="HQN145" s="20"/>
      <c r="HQO145" s="21"/>
      <c r="HQP145" s="185"/>
      <c r="HQQ145" s="21"/>
      <c r="HQR145" s="136"/>
      <c r="HQS145" s="19"/>
      <c r="HQT145" s="20"/>
      <c r="HQU145" s="21"/>
      <c r="HQV145" s="185"/>
      <c r="HQW145" s="21"/>
      <c r="HQX145" s="19"/>
      <c r="HQY145" s="20"/>
      <c r="HQZ145" s="21"/>
      <c r="HRA145" s="185"/>
      <c r="HRB145" s="21"/>
      <c r="HRC145" s="136"/>
      <c r="HRD145" s="19"/>
      <c r="HRE145" s="20"/>
      <c r="HRF145" s="21"/>
      <c r="HRG145" s="185"/>
      <c r="HRH145" s="21"/>
      <c r="HRI145" s="19"/>
      <c r="HRJ145" s="20"/>
      <c r="HRK145" s="21"/>
      <c r="HRL145" s="185"/>
      <c r="HRM145" s="21"/>
      <c r="HRN145" s="136"/>
      <c r="HRO145" s="19"/>
      <c r="HRP145" s="20"/>
      <c r="HRQ145" s="21"/>
      <c r="HRR145" s="185"/>
      <c r="HRS145" s="21"/>
      <c r="HRT145" s="19"/>
      <c r="HRU145" s="20"/>
      <c r="HRV145" s="21"/>
      <c r="HRW145" s="185"/>
      <c r="HRX145" s="21"/>
      <c r="HRY145" s="136"/>
      <c r="HRZ145" s="19"/>
      <c r="HSA145" s="20"/>
      <c r="HSB145" s="21"/>
      <c r="HSC145" s="185"/>
      <c r="HSD145" s="21"/>
      <c r="HSE145" s="19"/>
      <c r="HSF145" s="20"/>
      <c r="HSG145" s="21"/>
      <c r="HSH145" s="185"/>
      <c r="HSI145" s="21"/>
      <c r="HSJ145" s="136"/>
      <c r="HSK145" s="19"/>
      <c r="HSL145" s="20"/>
      <c r="HSM145" s="21"/>
      <c r="HSN145" s="185"/>
      <c r="HSO145" s="21"/>
      <c r="HSP145" s="19"/>
      <c r="HSQ145" s="20"/>
      <c r="HSR145" s="21"/>
      <c r="HSS145" s="185"/>
      <c r="HST145" s="21"/>
      <c r="HSU145" s="136"/>
      <c r="HSV145" s="19"/>
      <c r="HSW145" s="20"/>
      <c r="HSX145" s="21"/>
      <c r="HSY145" s="185"/>
      <c r="HSZ145" s="21"/>
      <c r="HTA145" s="19"/>
      <c r="HTB145" s="20"/>
      <c r="HTC145" s="21"/>
      <c r="HTD145" s="185"/>
      <c r="HTE145" s="21"/>
      <c r="HTF145" s="136"/>
      <c r="HTG145" s="19"/>
      <c r="HTH145" s="20"/>
      <c r="HTI145" s="21"/>
      <c r="HTJ145" s="185"/>
      <c r="HTK145" s="21"/>
      <c r="HTL145" s="19"/>
      <c r="HTM145" s="20"/>
      <c r="HTN145" s="21"/>
      <c r="HTO145" s="185"/>
      <c r="HTP145" s="21"/>
      <c r="HTQ145" s="136"/>
      <c r="HTR145" s="19"/>
      <c r="HTS145" s="20"/>
      <c r="HTT145" s="21"/>
      <c r="HTU145" s="185"/>
      <c r="HTV145" s="21"/>
      <c r="HTW145" s="19"/>
      <c r="HTX145" s="20"/>
      <c r="HTY145" s="21"/>
      <c r="HTZ145" s="185"/>
      <c r="HUA145" s="21"/>
      <c r="HUB145" s="136"/>
      <c r="HUC145" s="19"/>
      <c r="HUD145" s="20"/>
      <c r="HUE145" s="21"/>
      <c r="HUF145" s="185"/>
      <c r="HUG145" s="21"/>
      <c r="HUH145" s="19"/>
      <c r="HUI145" s="20"/>
      <c r="HUJ145" s="21"/>
      <c r="HUK145" s="185"/>
      <c r="HUL145" s="21"/>
      <c r="HUM145" s="136"/>
      <c r="HUN145" s="19"/>
      <c r="HUO145" s="20"/>
      <c r="HUP145" s="21"/>
      <c r="HUQ145" s="185"/>
      <c r="HUR145" s="21"/>
      <c r="HUS145" s="19"/>
      <c r="HUT145" s="20"/>
      <c r="HUU145" s="21"/>
      <c r="HUV145" s="185"/>
      <c r="HUW145" s="21"/>
      <c r="HUX145" s="136"/>
      <c r="HUY145" s="19"/>
      <c r="HUZ145" s="20"/>
      <c r="HVA145" s="21"/>
      <c r="HVB145" s="185"/>
      <c r="HVC145" s="21"/>
      <c r="HVD145" s="19"/>
      <c r="HVE145" s="20"/>
      <c r="HVF145" s="21"/>
      <c r="HVG145" s="185"/>
      <c r="HVH145" s="21"/>
      <c r="HVI145" s="136"/>
      <c r="HVJ145" s="19"/>
      <c r="HVK145" s="20"/>
      <c r="HVL145" s="21"/>
      <c r="HVM145" s="185"/>
      <c r="HVN145" s="21"/>
      <c r="HVO145" s="19"/>
      <c r="HVP145" s="20"/>
      <c r="HVQ145" s="21"/>
      <c r="HVR145" s="185"/>
      <c r="HVS145" s="21"/>
      <c r="HVT145" s="136"/>
      <c r="HVU145" s="19"/>
      <c r="HVV145" s="20"/>
      <c r="HVW145" s="21"/>
      <c r="HVX145" s="185"/>
      <c r="HVY145" s="21"/>
      <c r="HVZ145" s="19"/>
      <c r="HWA145" s="20"/>
      <c r="HWB145" s="21"/>
      <c r="HWC145" s="185"/>
      <c r="HWD145" s="21"/>
      <c r="HWE145" s="136"/>
      <c r="HWF145" s="19"/>
      <c r="HWG145" s="20"/>
      <c r="HWH145" s="21"/>
      <c r="HWI145" s="185"/>
      <c r="HWJ145" s="21"/>
      <c r="HWK145" s="19"/>
      <c r="HWL145" s="20"/>
      <c r="HWM145" s="21"/>
      <c r="HWN145" s="185"/>
      <c r="HWO145" s="21"/>
      <c r="HWP145" s="136"/>
      <c r="HWQ145" s="19"/>
      <c r="HWR145" s="20"/>
      <c r="HWS145" s="21"/>
      <c r="HWT145" s="185"/>
      <c r="HWU145" s="21"/>
      <c r="HWV145" s="19"/>
      <c r="HWW145" s="20"/>
      <c r="HWX145" s="21"/>
      <c r="HWY145" s="185"/>
      <c r="HWZ145" s="21"/>
      <c r="HXA145" s="136"/>
      <c r="HXB145" s="19"/>
      <c r="HXC145" s="20"/>
      <c r="HXD145" s="21"/>
      <c r="HXE145" s="185"/>
      <c r="HXF145" s="21"/>
      <c r="HXG145" s="19"/>
      <c r="HXH145" s="20"/>
      <c r="HXI145" s="21"/>
      <c r="HXJ145" s="185"/>
      <c r="HXK145" s="21"/>
      <c r="HXL145" s="136"/>
      <c r="HXM145" s="19"/>
      <c r="HXN145" s="20"/>
      <c r="HXO145" s="21"/>
      <c r="HXP145" s="185"/>
      <c r="HXQ145" s="21"/>
      <c r="HXR145" s="19"/>
      <c r="HXS145" s="20"/>
      <c r="HXT145" s="21"/>
      <c r="HXU145" s="185"/>
      <c r="HXV145" s="21"/>
      <c r="HXW145" s="136"/>
      <c r="HXX145" s="19"/>
      <c r="HXY145" s="20"/>
      <c r="HXZ145" s="21"/>
      <c r="HYA145" s="185"/>
      <c r="HYB145" s="21"/>
      <c r="HYC145" s="19"/>
      <c r="HYD145" s="20"/>
      <c r="HYE145" s="21"/>
      <c r="HYF145" s="185"/>
      <c r="HYG145" s="21"/>
      <c r="HYH145" s="136"/>
      <c r="HYI145" s="19"/>
      <c r="HYJ145" s="20"/>
      <c r="HYK145" s="21"/>
      <c r="HYL145" s="185"/>
      <c r="HYM145" s="21"/>
      <c r="HYN145" s="19"/>
      <c r="HYO145" s="20"/>
      <c r="HYP145" s="21"/>
      <c r="HYQ145" s="185"/>
      <c r="HYR145" s="21"/>
      <c r="HYS145" s="136"/>
      <c r="HYT145" s="19"/>
      <c r="HYU145" s="20"/>
      <c r="HYV145" s="21"/>
      <c r="HYW145" s="185"/>
      <c r="HYX145" s="21"/>
      <c r="HYY145" s="19"/>
      <c r="HYZ145" s="20"/>
      <c r="HZA145" s="21"/>
      <c r="HZB145" s="185"/>
      <c r="HZC145" s="21"/>
      <c r="HZD145" s="136"/>
      <c r="HZE145" s="19"/>
      <c r="HZF145" s="20"/>
      <c r="HZG145" s="21"/>
      <c r="HZH145" s="185"/>
      <c r="HZI145" s="21"/>
      <c r="HZJ145" s="19"/>
      <c r="HZK145" s="20"/>
      <c r="HZL145" s="21"/>
      <c r="HZM145" s="185"/>
      <c r="HZN145" s="21"/>
      <c r="HZO145" s="136"/>
      <c r="HZP145" s="19"/>
      <c r="HZQ145" s="20"/>
      <c r="HZR145" s="21"/>
      <c r="HZS145" s="185"/>
      <c r="HZT145" s="21"/>
      <c r="HZU145" s="19"/>
      <c r="HZV145" s="20"/>
      <c r="HZW145" s="21"/>
      <c r="HZX145" s="185"/>
      <c r="HZY145" s="21"/>
      <c r="HZZ145" s="136"/>
      <c r="IAA145" s="19"/>
      <c r="IAB145" s="20"/>
      <c r="IAC145" s="21"/>
      <c r="IAD145" s="185"/>
      <c r="IAE145" s="21"/>
      <c r="IAF145" s="19"/>
      <c r="IAG145" s="20"/>
      <c r="IAH145" s="21"/>
      <c r="IAI145" s="185"/>
      <c r="IAJ145" s="21"/>
      <c r="IAK145" s="136"/>
      <c r="IAL145" s="19"/>
      <c r="IAM145" s="20"/>
      <c r="IAN145" s="21"/>
      <c r="IAO145" s="185"/>
      <c r="IAP145" s="21"/>
      <c r="IAQ145" s="19"/>
      <c r="IAR145" s="20"/>
      <c r="IAS145" s="21"/>
      <c r="IAT145" s="185"/>
      <c r="IAU145" s="21"/>
      <c r="IAV145" s="136"/>
      <c r="IAW145" s="19"/>
      <c r="IAX145" s="20"/>
      <c r="IAY145" s="21"/>
      <c r="IAZ145" s="185"/>
      <c r="IBA145" s="21"/>
      <c r="IBB145" s="19"/>
      <c r="IBC145" s="20"/>
      <c r="IBD145" s="21"/>
      <c r="IBE145" s="185"/>
      <c r="IBF145" s="21"/>
      <c r="IBG145" s="136"/>
      <c r="IBH145" s="19"/>
      <c r="IBI145" s="20"/>
      <c r="IBJ145" s="21"/>
      <c r="IBK145" s="185"/>
      <c r="IBL145" s="21"/>
      <c r="IBM145" s="19"/>
      <c r="IBN145" s="20"/>
      <c r="IBO145" s="21"/>
      <c r="IBP145" s="185"/>
      <c r="IBQ145" s="21"/>
      <c r="IBR145" s="136"/>
      <c r="IBS145" s="19"/>
      <c r="IBT145" s="20"/>
      <c r="IBU145" s="21"/>
      <c r="IBV145" s="185"/>
      <c r="IBW145" s="21"/>
      <c r="IBX145" s="19"/>
      <c r="IBY145" s="20"/>
      <c r="IBZ145" s="21"/>
      <c r="ICA145" s="185"/>
      <c r="ICB145" s="21"/>
      <c r="ICC145" s="136"/>
      <c r="ICD145" s="19"/>
      <c r="ICE145" s="20"/>
      <c r="ICF145" s="21"/>
      <c r="ICG145" s="185"/>
      <c r="ICH145" s="21"/>
      <c r="ICI145" s="19"/>
      <c r="ICJ145" s="20"/>
      <c r="ICK145" s="21"/>
      <c r="ICL145" s="185"/>
      <c r="ICM145" s="21"/>
      <c r="ICN145" s="136"/>
      <c r="ICO145" s="19"/>
      <c r="ICP145" s="20"/>
      <c r="ICQ145" s="21"/>
      <c r="ICR145" s="185"/>
      <c r="ICS145" s="21"/>
      <c r="ICT145" s="19"/>
      <c r="ICU145" s="20"/>
      <c r="ICV145" s="21"/>
      <c r="ICW145" s="185"/>
      <c r="ICX145" s="21"/>
      <c r="ICY145" s="136"/>
      <c r="ICZ145" s="19"/>
      <c r="IDA145" s="20"/>
      <c r="IDB145" s="21"/>
      <c r="IDC145" s="185"/>
      <c r="IDD145" s="21"/>
      <c r="IDE145" s="19"/>
      <c r="IDF145" s="20"/>
      <c r="IDG145" s="21"/>
      <c r="IDH145" s="185"/>
      <c r="IDI145" s="21"/>
      <c r="IDJ145" s="136"/>
      <c r="IDK145" s="19"/>
      <c r="IDL145" s="20"/>
      <c r="IDM145" s="21"/>
      <c r="IDN145" s="185"/>
      <c r="IDO145" s="21"/>
      <c r="IDP145" s="19"/>
      <c r="IDQ145" s="20"/>
      <c r="IDR145" s="21"/>
      <c r="IDS145" s="185"/>
      <c r="IDT145" s="21"/>
      <c r="IDU145" s="136"/>
      <c r="IDV145" s="19"/>
      <c r="IDW145" s="20"/>
      <c r="IDX145" s="21"/>
      <c r="IDY145" s="185"/>
      <c r="IDZ145" s="21"/>
      <c r="IEA145" s="19"/>
      <c r="IEB145" s="20"/>
      <c r="IEC145" s="21"/>
      <c r="IED145" s="185"/>
      <c r="IEE145" s="21"/>
      <c r="IEF145" s="136"/>
      <c r="IEG145" s="19"/>
      <c r="IEH145" s="20"/>
      <c r="IEI145" s="21"/>
      <c r="IEJ145" s="185"/>
      <c r="IEK145" s="21"/>
      <c r="IEL145" s="19"/>
      <c r="IEM145" s="20"/>
      <c r="IEN145" s="21"/>
      <c r="IEO145" s="185"/>
      <c r="IEP145" s="21"/>
      <c r="IEQ145" s="136"/>
      <c r="IER145" s="19"/>
      <c r="IES145" s="20"/>
      <c r="IET145" s="21"/>
      <c r="IEU145" s="185"/>
      <c r="IEV145" s="21"/>
      <c r="IEW145" s="19"/>
      <c r="IEX145" s="20"/>
      <c r="IEY145" s="21"/>
      <c r="IEZ145" s="185"/>
      <c r="IFA145" s="21"/>
      <c r="IFB145" s="136"/>
      <c r="IFC145" s="19"/>
      <c r="IFD145" s="20"/>
      <c r="IFE145" s="21"/>
      <c r="IFF145" s="185"/>
      <c r="IFG145" s="21"/>
      <c r="IFH145" s="19"/>
      <c r="IFI145" s="20"/>
      <c r="IFJ145" s="21"/>
      <c r="IFK145" s="185"/>
      <c r="IFL145" s="21"/>
      <c r="IFM145" s="136"/>
      <c r="IFN145" s="19"/>
      <c r="IFO145" s="20"/>
      <c r="IFP145" s="21"/>
      <c r="IFQ145" s="185"/>
      <c r="IFR145" s="21"/>
      <c r="IFS145" s="19"/>
      <c r="IFT145" s="20"/>
      <c r="IFU145" s="21"/>
      <c r="IFV145" s="185"/>
      <c r="IFW145" s="21"/>
      <c r="IFX145" s="136"/>
      <c r="IFY145" s="19"/>
      <c r="IFZ145" s="20"/>
      <c r="IGA145" s="21"/>
      <c r="IGB145" s="185"/>
      <c r="IGC145" s="21"/>
      <c r="IGD145" s="19"/>
      <c r="IGE145" s="20"/>
      <c r="IGF145" s="21"/>
      <c r="IGG145" s="185"/>
      <c r="IGH145" s="21"/>
      <c r="IGI145" s="136"/>
      <c r="IGJ145" s="19"/>
      <c r="IGK145" s="20"/>
      <c r="IGL145" s="21"/>
      <c r="IGM145" s="185"/>
      <c r="IGN145" s="21"/>
      <c r="IGO145" s="19"/>
      <c r="IGP145" s="20"/>
      <c r="IGQ145" s="21"/>
      <c r="IGR145" s="185"/>
      <c r="IGS145" s="21"/>
      <c r="IGT145" s="136"/>
      <c r="IGU145" s="19"/>
      <c r="IGV145" s="20"/>
      <c r="IGW145" s="21"/>
      <c r="IGX145" s="185"/>
      <c r="IGY145" s="21"/>
      <c r="IGZ145" s="19"/>
      <c r="IHA145" s="20"/>
      <c r="IHB145" s="21"/>
      <c r="IHC145" s="185"/>
      <c r="IHD145" s="21"/>
      <c r="IHE145" s="136"/>
      <c r="IHF145" s="19"/>
      <c r="IHG145" s="20"/>
      <c r="IHH145" s="21"/>
      <c r="IHI145" s="185"/>
      <c r="IHJ145" s="21"/>
      <c r="IHK145" s="19"/>
      <c r="IHL145" s="20"/>
      <c r="IHM145" s="21"/>
      <c r="IHN145" s="185"/>
      <c r="IHO145" s="21"/>
      <c r="IHP145" s="136"/>
      <c r="IHQ145" s="19"/>
      <c r="IHR145" s="20"/>
      <c r="IHS145" s="21"/>
      <c r="IHT145" s="185"/>
      <c r="IHU145" s="21"/>
      <c r="IHV145" s="19"/>
      <c r="IHW145" s="20"/>
      <c r="IHX145" s="21"/>
      <c r="IHY145" s="185"/>
      <c r="IHZ145" s="21"/>
      <c r="IIA145" s="136"/>
      <c r="IIB145" s="19"/>
      <c r="IIC145" s="20"/>
      <c r="IID145" s="21"/>
      <c r="IIE145" s="185"/>
      <c r="IIF145" s="21"/>
      <c r="IIG145" s="19"/>
      <c r="IIH145" s="20"/>
      <c r="III145" s="21"/>
      <c r="IIJ145" s="185"/>
      <c r="IIK145" s="21"/>
      <c r="IIL145" s="136"/>
      <c r="IIM145" s="19"/>
      <c r="IIN145" s="20"/>
      <c r="IIO145" s="21"/>
      <c r="IIP145" s="185"/>
      <c r="IIQ145" s="21"/>
      <c r="IIR145" s="19"/>
      <c r="IIS145" s="20"/>
      <c r="IIT145" s="21"/>
      <c r="IIU145" s="185"/>
      <c r="IIV145" s="21"/>
      <c r="IIW145" s="136"/>
      <c r="IIX145" s="19"/>
      <c r="IIY145" s="20"/>
      <c r="IIZ145" s="21"/>
      <c r="IJA145" s="185"/>
      <c r="IJB145" s="21"/>
      <c r="IJC145" s="19"/>
      <c r="IJD145" s="20"/>
      <c r="IJE145" s="21"/>
      <c r="IJF145" s="185"/>
      <c r="IJG145" s="21"/>
      <c r="IJH145" s="136"/>
      <c r="IJI145" s="19"/>
      <c r="IJJ145" s="20"/>
      <c r="IJK145" s="21"/>
      <c r="IJL145" s="185"/>
      <c r="IJM145" s="21"/>
      <c r="IJN145" s="19"/>
      <c r="IJO145" s="20"/>
      <c r="IJP145" s="21"/>
      <c r="IJQ145" s="185"/>
      <c r="IJR145" s="21"/>
      <c r="IJS145" s="136"/>
      <c r="IJT145" s="19"/>
      <c r="IJU145" s="20"/>
      <c r="IJV145" s="21"/>
      <c r="IJW145" s="185"/>
      <c r="IJX145" s="21"/>
      <c r="IJY145" s="19"/>
      <c r="IJZ145" s="20"/>
      <c r="IKA145" s="21"/>
      <c r="IKB145" s="185"/>
      <c r="IKC145" s="21"/>
      <c r="IKD145" s="136"/>
      <c r="IKE145" s="19"/>
      <c r="IKF145" s="20"/>
      <c r="IKG145" s="21"/>
      <c r="IKH145" s="185"/>
      <c r="IKI145" s="21"/>
      <c r="IKJ145" s="19"/>
      <c r="IKK145" s="20"/>
      <c r="IKL145" s="21"/>
      <c r="IKM145" s="185"/>
      <c r="IKN145" s="21"/>
      <c r="IKO145" s="136"/>
      <c r="IKP145" s="19"/>
      <c r="IKQ145" s="20"/>
      <c r="IKR145" s="21"/>
      <c r="IKS145" s="185"/>
      <c r="IKT145" s="21"/>
      <c r="IKU145" s="19"/>
      <c r="IKV145" s="20"/>
      <c r="IKW145" s="21"/>
      <c r="IKX145" s="185"/>
      <c r="IKY145" s="21"/>
      <c r="IKZ145" s="136"/>
      <c r="ILA145" s="19"/>
      <c r="ILB145" s="20"/>
      <c r="ILC145" s="21"/>
      <c r="ILD145" s="185"/>
      <c r="ILE145" s="21"/>
      <c r="ILF145" s="19"/>
      <c r="ILG145" s="20"/>
      <c r="ILH145" s="21"/>
      <c r="ILI145" s="185"/>
      <c r="ILJ145" s="21"/>
      <c r="ILK145" s="136"/>
      <c r="ILL145" s="19"/>
      <c r="ILM145" s="20"/>
      <c r="ILN145" s="21"/>
      <c r="ILO145" s="185"/>
      <c r="ILP145" s="21"/>
      <c r="ILQ145" s="19"/>
      <c r="ILR145" s="20"/>
      <c r="ILS145" s="21"/>
      <c r="ILT145" s="185"/>
      <c r="ILU145" s="21"/>
      <c r="ILV145" s="136"/>
      <c r="ILW145" s="19"/>
      <c r="ILX145" s="20"/>
      <c r="ILY145" s="21"/>
      <c r="ILZ145" s="185"/>
      <c r="IMA145" s="21"/>
      <c r="IMB145" s="19"/>
      <c r="IMC145" s="20"/>
      <c r="IMD145" s="21"/>
      <c r="IME145" s="185"/>
      <c r="IMF145" s="21"/>
      <c r="IMG145" s="136"/>
      <c r="IMH145" s="19"/>
      <c r="IMI145" s="20"/>
      <c r="IMJ145" s="21"/>
      <c r="IMK145" s="185"/>
      <c r="IML145" s="21"/>
      <c r="IMM145" s="19"/>
      <c r="IMN145" s="20"/>
      <c r="IMO145" s="21"/>
      <c r="IMP145" s="185"/>
      <c r="IMQ145" s="21"/>
      <c r="IMR145" s="136"/>
      <c r="IMS145" s="19"/>
      <c r="IMT145" s="20"/>
      <c r="IMU145" s="21"/>
      <c r="IMV145" s="185"/>
      <c r="IMW145" s="21"/>
      <c r="IMX145" s="19"/>
      <c r="IMY145" s="20"/>
      <c r="IMZ145" s="21"/>
      <c r="INA145" s="185"/>
      <c r="INB145" s="21"/>
      <c r="INC145" s="136"/>
      <c r="IND145" s="19"/>
      <c r="INE145" s="20"/>
      <c r="INF145" s="21"/>
      <c r="ING145" s="185"/>
      <c r="INH145" s="21"/>
      <c r="INI145" s="19"/>
      <c r="INJ145" s="20"/>
      <c r="INK145" s="21"/>
      <c r="INL145" s="185"/>
      <c r="INM145" s="21"/>
      <c r="INN145" s="136"/>
      <c r="INO145" s="19"/>
      <c r="INP145" s="20"/>
      <c r="INQ145" s="21"/>
      <c r="INR145" s="185"/>
      <c r="INS145" s="21"/>
      <c r="INT145" s="19"/>
      <c r="INU145" s="20"/>
      <c r="INV145" s="21"/>
      <c r="INW145" s="185"/>
      <c r="INX145" s="21"/>
      <c r="INY145" s="136"/>
      <c r="INZ145" s="19"/>
      <c r="IOA145" s="20"/>
      <c r="IOB145" s="21"/>
      <c r="IOC145" s="185"/>
      <c r="IOD145" s="21"/>
      <c r="IOE145" s="19"/>
      <c r="IOF145" s="20"/>
      <c r="IOG145" s="21"/>
      <c r="IOH145" s="185"/>
      <c r="IOI145" s="21"/>
      <c r="IOJ145" s="136"/>
      <c r="IOK145" s="19"/>
      <c r="IOL145" s="20"/>
      <c r="IOM145" s="21"/>
      <c r="ION145" s="185"/>
      <c r="IOO145" s="21"/>
      <c r="IOP145" s="19"/>
      <c r="IOQ145" s="20"/>
      <c r="IOR145" s="21"/>
      <c r="IOS145" s="185"/>
      <c r="IOT145" s="21"/>
      <c r="IOU145" s="136"/>
      <c r="IOV145" s="19"/>
      <c r="IOW145" s="20"/>
      <c r="IOX145" s="21"/>
      <c r="IOY145" s="185"/>
      <c r="IOZ145" s="21"/>
      <c r="IPA145" s="19"/>
      <c r="IPB145" s="20"/>
      <c r="IPC145" s="21"/>
      <c r="IPD145" s="185"/>
      <c r="IPE145" s="21"/>
      <c r="IPF145" s="136"/>
      <c r="IPG145" s="19"/>
      <c r="IPH145" s="20"/>
      <c r="IPI145" s="21"/>
      <c r="IPJ145" s="185"/>
      <c r="IPK145" s="21"/>
      <c r="IPL145" s="19"/>
      <c r="IPM145" s="20"/>
      <c r="IPN145" s="21"/>
      <c r="IPO145" s="185"/>
      <c r="IPP145" s="21"/>
      <c r="IPQ145" s="136"/>
      <c r="IPR145" s="19"/>
      <c r="IPS145" s="20"/>
      <c r="IPT145" s="21"/>
      <c r="IPU145" s="185"/>
      <c r="IPV145" s="21"/>
      <c r="IPW145" s="19"/>
      <c r="IPX145" s="20"/>
      <c r="IPY145" s="21"/>
      <c r="IPZ145" s="185"/>
      <c r="IQA145" s="21"/>
      <c r="IQB145" s="136"/>
      <c r="IQC145" s="19"/>
      <c r="IQD145" s="20"/>
      <c r="IQE145" s="21"/>
      <c r="IQF145" s="185"/>
      <c r="IQG145" s="21"/>
      <c r="IQH145" s="19"/>
      <c r="IQI145" s="20"/>
      <c r="IQJ145" s="21"/>
      <c r="IQK145" s="185"/>
      <c r="IQL145" s="21"/>
      <c r="IQM145" s="136"/>
      <c r="IQN145" s="19"/>
      <c r="IQO145" s="20"/>
      <c r="IQP145" s="21"/>
      <c r="IQQ145" s="185"/>
      <c r="IQR145" s="21"/>
      <c r="IQS145" s="19"/>
      <c r="IQT145" s="20"/>
      <c r="IQU145" s="21"/>
      <c r="IQV145" s="185"/>
      <c r="IQW145" s="21"/>
      <c r="IQX145" s="136"/>
      <c r="IQY145" s="19"/>
      <c r="IQZ145" s="20"/>
      <c r="IRA145" s="21"/>
      <c r="IRB145" s="185"/>
      <c r="IRC145" s="21"/>
      <c r="IRD145" s="19"/>
      <c r="IRE145" s="20"/>
      <c r="IRF145" s="21"/>
      <c r="IRG145" s="185"/>
      <c r="IRH145" s="21"/>
      <c r="IRI145" s="136"/>
      <c r="IRJ145" s="19"/>
      <c r="IRK145" s="20"/>
      <c r="IRL145" s="21"/>
      <c r="IRM145" s="185"/>
      <c r="IRN145" s="21"/>
      <c r="IRO145" s="19"/>
      <c r="IRP145" s="20"/>
      <c r="IRQ145" s="21"/>
      <c r="IRR145" s="185"/>
      <c r="IRS145" s="21"/>
      <c r="IRT145" s="136"/>
      <c r="IRU145" s="19"/>
      <c r="IRV145" s="20"/>
      <c r="IRW145" s="21"/>
      <c r="IRX145" s="185"/>
      <c r="IRY145" s="21"/>
      <c r="IRZ145" s="19"/>
      <c r="ISA145" s="20"/>
      <c r="ISB145" s="21"/>
      <c r="ISC145" s="185"/>
      <c r="ISD145" s="21"/>
      <c r="ISE145" s="136"/>
      <c r="ISF145" s="19"/>
      <c r="ISG145" s="20"/>
      <c r="ISH145" s="21"/>
      <c r="ISI145" s="185"/>
      <c r="ISJ145" s="21"/>
      <c r="ISK145" s="19"/>
      <c r="ISL145" s="20"/>
      <c r="ISM145" s="21"/>
      <c r="ISN145" s="185"/>
      <c r="ISO145" s="21"/>
      <c r="ISP145" s="136"/>
      <c r="ISQ145" s="19"/>
      <c r="ISR145" s="20"/>
      <c r="ISS145" s="21"/>
      <c r="IST145" s="185"/>
      <c r="ISU145" s="21"/>
      <c r="ISV145" s="19"/>
      <c r="ISW145" s="20"/>
      <c r="ISX145" s="21"/>
      <c r="ISY145" s="185"/>
      <c r="ISZ145" s="21"/>
      <c r="ITA145" s="136"/>
      <c r="ITB145" s="19"/>
      <c r="ITC145" s="20"/>
      <c r="ITD145" s="21"/>
      <c r="ITE145" s="185"/>
      <c r="ITF145" s="21"/>
      <c r="ITG145" s="19"/>
      <c r="ITH145" s="20"/>
      <c r="ITI145" s="21"/>
      <c r="ITJ145" s="185"/>
      <c r="ITK145" s="21"/>
      <c r="ITL145" s="136"/>
      <c r="ITM145" s="19"/>
      <c r="ITN145" s="20"/>
      <c r="ITO145" s="21"/>
      <c r="ITP145" s="185"/>
      <c r="ITQ145" s="21"/>
      <c r="ITR145" s="19"/>
      <c r="ITS145" s="20"/>
      <c r="ITT145" s="21"/>
      <c r="ITU145" s="185"/>
      <c r="ITV145" s="21"/>
      <c r="ITW145" s="136"/>
      <c r="ITX145" s="19"/>
      <c r="ITY145" s="20"/>
      <c r="ITZ145" s="21"/>
      <c r="IUA145" s="185"/>
      <c r="IUB145" s="21"/>
      <c r="IUC145" s="19"/>
      <c r="IUD145" s="20"/>
      <c r="IUE145" s="21"/>
      <c r="IUF145" s="185"/>
      <c r="IUG145" s="21"/>
      <c r="IUH145" s="136"/>
      <c r="IUI145" s="19"/>
      <c r="IUJ145" s="20"/>
      <c r="IUK145" s="21"/>
      <c r="IUL145" s="185"/>
      <c r="IUM145" s="21"/>
      <c r="IUN145" s="19"/>
      <c r="IUO145" s="20"/>
      <c r="IUP145" s="21"/>
      <c r="IUQ145" s="185"/>
      <c r="IUR145" s="21"/>
      <c r="IUS145" s="136"/>
      <c r="IUT145" s="19"/>
      <c r="IUU145" s="20"/>
      <c r="IUV145" s="21"/>
      <c r="IUW145" s="185"/>
      <c r="IUX145" s="21"/>
      <c r="IUY145" s="19"/>
      <c r="IUZ145" s="20"/>
      <c r="IVA145" s="21"/>
      <c r="IVB145" s="185"/>
      <c r="IVC145" s="21"/>
      <c r="IVD145" s="136"/>
      <c r="IVE145" s="19"/>
      <c r="IVF145" s="20"/>
      <c r="IVG145" s="21"/>
      <c r="IVH145" s="185"/>
      <c r="IVI145" s="21"/>
      <c r="IVJ145" s="19"/>
      <c r="IVK145" s="20"/>
      <c r="IVL145" s="21"/>
      <c r="IVM145" s="185"/>
      <c r="IVN145" s="21"/>
      <c r="IVO145" s="136"/>
      <c r="IVP145" s="19"/>
      <c r="IVQ145" s="20"/>
      <c r="IVR145" s="21"/>
      <c r="IVS145" s="185"/>
      <c r="IVT145" s="21"/>
      <c r="IVU145" s="19"/>
      <c r="IVV145" s="20"/>
      <c r="IVW145" s="21"/>
      <c r="IVX145" s="185"/>
      <c r="IVY145" s="21"/>
      <c r="IVZ145" s="136"/>
      <c r="IWA145" s="19"/>
      <c r="IWB145" s="20"/>
      <c r="IWC145" s="21"/>
      <c r="IWD145" s="185"/>
      <c r="IWE145" s="21"/>
      <c r="IWF145" s="19"/>
      <c r="IWG145" s="20"/>
      <c r="IWH145" s="21"/>
      <c r="IWI145" s="185"/>
      <c r="IWJ145" s="21"/>
      <c r="IWK145" s="136"/>
      <c r="IWL145" s="19"/>
      <c r="IWM145" s="20"/>
      <c r="IWN145" s="21"/>
      <c r="IWO145" s="185"/>
      <c r="IWP145" s="21"/>
      <c r="IWQ145" s="19"/>
      <c r="IWR145" s="20"/>
      <c r="IWS145" s="21"/>
      <c r="IWT145" s="185"/>
      <c r="IWU145" s="21"/>
      <c r="IWV145" s="136"/>
      <c r="IWW145" s="19"/>
      <c r="IWX145" s="20"/>
      <c r="IWY145" s="21"/>
      <c r="IWZ145" s="185"/>
      <c r="IXA145" s="21"/>
      <c r="IXB145" s="19"/>
      <c r="IXC145" s="20"/>
      <c r="IXD145" s="21"/>
      <c r="IXE145" s="185"/>
      <c r="IXF145" s="21"/>
      <c r="IXG145" s="136"/>
      <c r="IXH145" s="19"/>
      <c r="IXI145" s="20"/>
      <c r="IXJ145" s="21"/>
      <c r="IXK145" s="185"/>
      <c r="IXL145" s="21"/>
      <c r="IXM145" s="19"/>
      <c r="IXN145" s="20"/>
      <c r="IXO145" s="21"/>
      <c r="IXP145" s="185"/>
      <c r="IXQ145" s="21"/>
      <c r="IXR145" s="136"/>
      <c r="IXS145" s="19"/>
      <c r="IXT145" s="20"/>
      <c r="IXU145" s="21"/>
      <c r="IXV145" s="185"/>
      <c r="IXW145" s="21"/>
      <c r="IXX145" s="19"/>
      <c r="IXY145" s="20"/>
      <c r="IXZ145" s="21"/>
      <c r="IYA145" s="185"/>
      <c r="IYB145" s="21"/>
      <c r="IYC145" s="136"/>
      <c r="IYD145" s="19"/>
      <c r="IYE145" s="20"/>
      <c r="IYF145" s="21"/>
      <c r="IYG145" s="185"/>
      <c r="IYH145" s="21"/>
      <c r="IYI145" s="19"/>
      <c r="IYJ145" s="20"/>
      <c r="IYK145" s="21"/>
      <c r="IYL145" s="185"/>
      <c r="IYM145" s="21"/>
      <c r="IYN145" s="136"/>
      <c r="IYO145" s="19"/>
      <c r="IYP145" s="20"/>
      <c r="IYQ145" s="21"/>
      <c r="IYR145" s="185"/>
      <c r="IYS145" s="21"/>
      <c r="IYT145" s="19"/>
      <c r="IYU145" s="20"/>
      <c r="IYV145" s="21"/>
      <c r="IYW145" s="185"/>
      <c r="IYX145" s="21"/>
      <c r="IYY145" s="136"/>
      <c r="IYZ145" s="19"/>
      <c r="IZA145" s="20"/>
      <c r="IZB145" s="21"/>
      <c r="IZC145" s="185"/>
      <c r="IZD145" s="21"/>
      <c r="IZE145" s="19"/>
      <c r="IZF145" s="20"/>
      <c r="IZG145" s="21"/>
      <c r="IZH145" s="185"/>
      <c r="IZI145" s="21"/>
      <c r="IZJ145" s="136"/>
      <c r="IZK145" s="19"/>
      <c r="IZL145" s="20"/>
      <c r="IZM145" s="21"/>
      <c r="IZN145" s="185"/>
      <c r="IZO145" s="21"/>
      <c r="IZP145" s="19"/>
      <c r="IZQ145" s="20"/>
      <c r="IZR145" s="21"/>
      <c r="IZS145" s="185"/>
      <c r="IZT145" s="21"/>
      <c r="IZU145" s="136"/>
      <c r="IZV145" s="19"/>
      <c r="IZW145" s="20"/>
      <c r="IZX145" s="21"/>
      <c r="IZY145" s="185"/>
      <c r="IZZ145" s="21"/>
      <c r="JAA145" s="19"/>
      <c r="JAB145" s="20"/>
      <c r="JAC145" s="21"/>
      <c r="JAD145" s="185"/>
      <c r="JAE145" s="21"/>
      <c r="JAF145" s="136"/>
      <c r="JAG145" s="19"/>
      <c r="JAH145" s="20"/>
      <c r="JAI145" s="21"/>
      <c r="JAJ145" s="185"/>
      <c r="JAK145" s="21"/>
      <c r="JAL145" s="19"/>
      <c r="JAM145" s="20"/>
      <c r="JAN145" s="21"/>
      <c r="JAO145" s="185"/>
      <c r="JAP145" s="21"/>
      <c r="JAQ145" s="136"/>
      <c r="JAR145" s="19"/>
      <c r="JAS145" s="20"/>
      <c r="JAT145" s="21"/>
      <c r="JAU145" s="185"/>
      <c r="JAV145" s="21"/>
      <c r="JAW145" s="19"/>
      <c r="JAX145" s="20"/>
      <c r="JAY145" s="21"/>
      <c r="JAZ145" s="185"/>
      <c r="JBA145" s="21"/>
      <c r="JBB145" s="136"/>
      <c r="JBC145" s="19"/>
      <c r="JBD145" s="20"/>
      <c r="JBE145" s="21"/>
      <c r="JBF145" s="185"/>
      <c r="JBG145" s="21"/>
      <c r="JBH145" s="19"/>
      <c r="JBI145" s="20"/>
      <c r="JBJ145" s="21"/>
      <c r="JBK145" s="185"/>
      <c r="JBL145" s="21"/>
      <c r="JBM145" s="136"/>
      <c r="JBN145" s="19"/>
      <c r="JBO145" s="20"/>
      <c r="JBP145" s="21"/>
      <c r="JBQ145" s="185"/>
      <c r="JBR145" s="21"/>
      <c r="JBS145" s="19"/>
      <c r="JBT145" s="20"/>
      <c r="JBU145" s="21"/>
      <c r="JBV145" s="185"/>
      <c r="JBW145" s="21"/>
      <c r="JBX145" s="136"/>
      <c r="JBY145" s="19"/>
      <c r="JBZ145" s="20"/>
      <c r="JCA145" s="21"/>
      <c r="JCB145" s="185"/>
      <c r="JCC145" s="21"/>
      <c r="JCD145" s="19"/>
      <c r="JCE145" s="20"/>
      <c r="JCF145" s="21"/>
      <c r="JCG145" s="185"/>
      <c r="JCH145" s="21"/>
      <c r="JCI145" s="136"/>
      <c r="JCJ145" s="19"/>
      <c r="JCK145" s="20"/>
      <c r="JCL145" s="21"/>
      <c r="JCM145" s="185"/>
      <c r="JCN145" s="21"/>
      <c r="JCO145" s="19"/>
      <c r="JCP145" s="20"/>
      <c r="JCQ145" s="21"/>
      <c r="JCR145" s="185"/>
      <c r="JCS145" s="21"/>
      <c r="JCT145" s="136"/>
      <c r="JCU145" s="19"/>
      <c r="JCV145" s="20"/>
      <c r="JCW145" s="21"/>
      <c r="JCX145" s="185"/>
      <c r="JCY145" s="21"/>
      <c r="JCZ145" s="19"/>
      <c r="JDA145" s="20"/>
      <c r="JDB145" s="21"/>
      <c r="JDC145" s="185"/>
      <c r="JDD145" s="21"/>
      <c r="JDE145" s="136"/>
      <c r="JDF145" s="19"/>
      <c r="JDG145" s="20"/>
      <c r="JDH145" s="21"/>
      <c r="JDI145" s="185"/>
      <c r="JDJ145" s="21"/>
      <c r="JDK145" s="19"/>
      <c r="JDL145" s="20"/>
      <c r="JDM145" s="21"/>
      <c r="JDN145" s="185"/>
      <c r="JDO145" s="21"/>
      <c r="JDP145" s="136"/>
      <c r="JDQ145" s="19"/>
      <c r="JDR145" s="20"/>
      <c r="JDS145" s="21"/>
      <c r="JDT145" s="185"/>
      <c r="JDU145" s="21"/>
      <c r="JDV145" s="19"/>
      <c r="JDW145" s="20"/>
      <c r="JDX145" s="21"/>
      <c r="JDY145" s="185"/>
      <c r="JDZ145" s="21"/>
      <c r="JEA145" s="136"/>
      <c r="JEB145" s="19"/>
      <c r="JEC145" s="20"/>
      <c r="JED145" s="21"/>
      <c r="JEE145" s="185"/>
      <c r="JEF145" s="21"/>
      <c r="JEG145" s="19"/>
      <c r="JEH145" s="20"/>
      <c r="JEI145" s="21"/>
      <c r="JEJ145" s="185"/>
      <c r="JEK145" s="21"/>
      <c r="JEL145" s="136"/>
      <c r="JEM145" s="19"/>
      <c r="JEN145" s="20"/>
      <c r="JEO145" s="21"/>
      <c r="JEP145" s="185"/>
      <c r="JEQ145" s="21"/>
      <c r="JER145" s="19"/>
      <c r="JES145" s="20"/>
      <c r="JET145" s="21"/>
      <c r="JEU145" s="185"/>
      <c r="JEV145" s="21"/>
      <c r="JEW145" s="136"/>
      <c r="JEX145" s="19"/>
      <c r="JEY145" s="20"/>
      <c r="JEZ145" s="21"/>
      <c r="JFA145" s="185"/>
      <c r="JFB145" s="21"/>
      <c r="JFC145" s="19"/>
      <c r="JFD145" s="20"/>
      <c r="JFE145" s="21"/>
      <c r="JFF145" s="185"/>
      <c r="JFG145" s="21"/>
      <c r="JFH145" s="136"/>
      <c r="JFI145" s="19"/>
      <c r="JFJ145" s="20"/>
      <c r="JFK145" s="21"/>
      <c r="JFL145" s="185"/>
      <c r="JFM145" s="21"/>
      <c r="JFN145" s="19"/>
      <c r="JFO145" s="20"/>
      <c r="JFP145" s="21"/>
      <c r="JFQ145" s="185"/>
      <c r="JFR145" s="21"/>
      <c r="JFS145" s="136"/>
      <c r="JFT145" s="19"/>
      <c r="JFU145" s="20"/>
      <c r="JFV145" s="21"/>
      <c r="JFW145" s="185"/>
      <c r="JFX145" s="21"/>
      <c r="JFY145" s="19"/>
      <c r="JFZ145" s="20"/>
      <c r="JGA145" s="21"/>
      <c r="JGB145" s="185"/>
      <c r="JGC145" s="21"/>
      <c r="JGD145" s="136"/>
      <c r="JGE145" s="19"/>
      <c r="JGF145" s="20"/>
      <c r="JGG145" s="21"/>
      <c r="JGH145" s="185"/>
      <c r="JGI145" s="21"/>
      <c r="JGJ145" s="19"/>
      <c r="JGK145" s="20"/>
      <c r="JGL145" s="21"/>
      <c r="JGM145" s="185"/>
      <c r="JGN145" s="21"/>
      <c r="JGO145" s="136"/>
      <c r="JGP145" s="19"/>
      <c r="JGQ145" s="20"/>
      <c r="JGR145" s="21"/>
      <c r="JGS145" s="185"/>
      <c r="JGT145" s="21"/>
      <c r="JGU145" s="19"/>
      <c r="JGV145" s="20"/>
      <c r="JGW145" s="21"/>
      <c r="JGX145" s="185"/>
      <c r="JGY145" s="21"/>
      <c r="JGZ145" s="136"/>
      <c r="JHA145" s="19"/>
      <c r="JHB145" s="20"/>
      <c r="JHC145" s="21"/>
      <c r="JHD145" s="185"/>
      <c r="JHE145" s="21"/>
      <c r="JHF145" s="19"/>
      <c r="JHG145" s="20"/>
      <c r="JHH145" s="21"/>
      <c r="JHI145" s="185"/>
      <c r="JHJ145" s="21"/>
      <c r="JHK145" s="136"/>
      <c r="JHL145" s="19"/>
      <c r="JHM145" s="20"/>
      <c r="JHN145" s="21"/>
      <c r="JHO145" s="185"/>
      <c r="JHP145" s="21"/>
      <c r="JHQ145" s="19"/>
      <c r="JHR145" s="20"/>
      <c r="JHS145" s="21"/>
      <c r="JHT145" s="185"/>
      <c r="JHU145" s="21"/>
      <c r="JHV145" s="136"/>
      <c r="JHW145" s="19"/>
      <c r="JHX145" s="20"/>
      <c r="JHY145" s="21"/>
      <c r="JHZ145" s="185"/>
      <c r="JIA145" s="21"/>
      <c r="JIB145" s="19"/>
      <c r="JIC145" s="20"/>
      <c r="JID145" s="21"/>
      <c r="JIE145" s="185"/>
      <c r="JIF145" s="21"/>
      <c r="JIG145" s="136"/>
      <c r="JIH145" s="19"/>
      <c r="JII145" s="20"/>
      <c r="JIJ145" s="21"/>
      <c r="JIK145" s="185"/>
      <c r="JIL145" s="21"/>
      <c r="JIM145" s="19"/>
      <c r="JIN145" s="20"/>
      <c r="JIO145" s="21"/>
      <c r="JIP145" s="185"/>
      <c r="JIQ145" s="21"/>
      <c r="JIR145" s="136"/>
      <c r="JIS145" s="19"/>
      <c r="JIT145" s="20"/>
      <c r="JIU145" s="21"/>
      <c r="JIV145" s="185"/>
      <c r="JIW145" s="21"/>
      <c r="JIX145" s="19"/>
      <c r="JIY145" s="20"/>
      <c r="JIZ145" s="21"/>
      <c r="JJA145" s="185"/>
      <c r="JJB145" s="21"/>
      <c r="JJC145" s="136"/>
      <c r="JJD145" s="19"/>
      <c r="JJE145" s="20"/>
      <c r="JJF145" s="21"/>
      <c r="JJG145" s="185"/>
      <c r="JJH145" s="21"/>
      <c r="JJI145" s="19"/>
      <c r="JJJ145" s="20"/>
      <c r="JJK145" s="21"/>
      <c r="JJL145" s="185"/>
      <c r="JJM145" s="21"/>
      <c r="JJN145" s="136"/>
      <c r="JJO145" s="19"/>
      <c r="JJP145" s="20"/>
      <c r="JJQ145" s="21"/>
      <c r="JJR145" s="185"/>
      <c r="JJS145" s="21"/>
      <c r="JJT145" s="19"/>
      <c r="JJU145" s="20"/>
      <c r="JJV145" s="21"/>
      <c r="JJW145" s="185"/>
      <c r="JJX145" s="21"/>
      <c r="JJY145" s="136"/>
      <c r="JJZ145" s="19"/>
      <c r="JKA145" s="20"/>
      <c r="JKB145" s="21"/>
      <c r="JKC145" s="185"/>
      <c r="JKD145" s="21"/>
      <c r="JKE145" s="19"/>
      <c r="JKF145" s="20"/>
      <c r="JKG145" s="21"/>
      <c r="JKH145" s="185"/>
      <c r="JKI145" s="21"/>
      <c r="JKJ145" s="136"/>
      <c r="JKK145" s="19"/>
      <c r="JKL145" s="20"/>
      <c r="JKM145" s="21"/>
      <c r="JKN145" s="185"/>
      <c r="JKO145" s="21"/>
      <c r="JKP145" s="19"/>
      <c r="JKQ145" s="20"/>
      <c r="JKR145" s="21"/>
      <c r="JKS145" s="185"/>
      <c r="JKT145" s="21"/>
      <c r="JKU145" s="136"/>
      <c r="JKV145" s="19"/>
      <c r="JKW145" s="20"/>
      <c r="JKX145" s="21"/>
      <c r="JKY145" s="185"/>
      <c r="JKZ145" s="21"/>
      <c r="JLA145" s="19"/>
      <c r="JLB145" s="20"/>
      <c r="JLC145" s="21"/>
      <c r="JLD145" s="185"/>
      <c r="JLE145" s="21"/>
      <c r="JLF145" s="136"/>
      <c r="JLG145" s="19"/>
      <c r="JLH145" s="20"/>
      <c r="JLI145" s="21"/>
      <c r="JLJ145" s="185"/>
      <c r="JLK145" s="21"/>
      <c r="JLL145" s="19"/>
      <c r="JLM145" s="20"/>
      <c r="JLN145" s="21"/>
      <c r="JLO145" s="185"/>
      <c r="JLP145" s="21"/>
      <c r="JLQ145" s="136"/>
      <c r="JLR145" s="19"/>
      <c r="JLS145" s="20"/>
      <c r="JLT145" s="21"/>
      <c r="JLU145" s="185"/>
      <c r="JLV145" s="21"/>
      <c r="JLW145" s="19"/>
      <c r="JLX145" s="20"/>
      <c r="JLY145" s="21"/>
      <c r="JLZ145" s="185"/>
      <c r="JMA145" s="21"/>
      <c r="JMB145" s="136"/>
      <c r="JMC145" s="19"/>
      <c r="JMD145" s="20"/>
      <c r="JME145" s="21"/>
      <c r="JMF145" s="185"/>
      <c r="JMG145" s="21"/>
      <c r="JMH145" s="19"/>
      <c r="JMI145" s="20"/>
      <c r="JMJ145" s="21"/>
      <c r="JMK145" s="185"/>
      <c r="JML145" s="21"/>
      <c r="JMM145" s="136"/>
      <c r="JMN145" s="19"/>
      <c r="JMO145" s="20"/>
      <c r="JMP145" s="21"/>
      <c r="JMQ145" s="185"/>
      <c r="JMR145" s="21"/>
      <c r="JMS145" s="19"/>
      <c r="JMT145" s="20"/>
      <c r="JMU145" s="21"/>
      <c r="JMV145" s="185"/>
      <c r="JMW145" s="21"/>
      <c r="JMX145" s="136"/>
      <c r="JMY145" s="19"/>
      <c r="JMZ145" s="20"/>
      <c r="JNA145" s="21"/>
      <c r="JNB145" s="185"/>
      <c r="JNC145" s="21"/>
      <c r="JND145" s="19"/>
      <c r="JNE145" s="20"/>
      <c r="JNF145" s="21"/>
      <c r="JNG145" s="185"/>
      <c r="JNH145" s="21"/>
      <c r="JNI145" s="136"/>
      <c r="JNJ145" s="19"/>
      <c r="JNK145" s="20"/>
      <c r="JNL145" s="21"/>
      <c r="JNM145" s="185"/>
      <c r="JNN145" s="21"/>
      <c r="JNO145" s="19"/>
      <c r="JNP145" s="20"/>
      <c r="JNQ145" s="21"/>
      <c r="JNR145" s="185"/>
      <c r="JNS145" s="21"/>
      <c r="JNT145" s="136"/>
      <c r="JNU145" s="19"/>
      <c r="JNV145" s="20"/>
      <c r="JNW145" s="21"/>
      <c r="JNX145" s="185"/>
      <c r="JNY145" s="21"/>
      <c r="JNZ145" s="19"/>
      <c r="JOA145" s="20"/>
      <c r="JOB145" s="21"/>
      <c r="JOC145" s="185"/>
      <c r="JOD145" s="21"/>
      <c r="JOE145" s="136"/>
      <c r="JOF145" s="19"/>
      <c r="JOG145" s="20"/>
      <c r="JOH145" s="21"/>
      <c r="JOI145" s="185"/>
      <c r="JOJ145" s="21"/>
      <c r="JOK145" s="19"/>
      <c r="JOL145" s="20"/>
      <c r="JOM145" s="21"/>
      <c r="JON145" s="185"/>
      <c r="JOO145" s="21"/>
      <c r="JOP145" s="136"/>
      <c r="JOQ145" s="19"/>
      <c r="JOR145" s="20"/>
      <c r="JOS145" s="21"/>
      <c r="JOT145" s="185"/>
      <c r="JOU145" s="21"/>
      <c r="JOV145" s="19"/>
      <c r="JOW145" s="20"/>
      <c r="JOX145" s="21"/>
      <c r="JOY145" s="185"/>
      <c r="JOZ145" s="21"/>
      <c r="JPA145" s="136"/>
      <c r="JPB145" s="19"/>
      <c r="JPC145" s="20"/>
      <c r="JPD145" s="21"/>
      <c r="JPE145" s="185"/>
      <c r="JPF145" s="21"/>
      <c r="JPG145" s="19"/>
      <c r="JPH145" s="20"/>
      <c r="JPI145" s="21"/>
      <c r="JPJ145" s="185"/>
      <c r="JPK145" s="21"/>
      <c r="JPL145" s="136"/>
      <c r="JPM145" s="19"/>
      <c r="JPN145" s="20"/>
      <c r="JPO145" s="21"/>
      <c r="JPP145" s="185"/>
      <c r="JPQ145" s="21"/>
      <c r="JPR145" s="19"/>
      <c r="JPS145" s="20"/>
      <c r="JPT145" s="21"/>
      <c r="JPU145" s="185"/>
      <c r="JPV145" s="21"/>
      <c r="JPW145" s="136"/>
      <c r="JPX145" s="19"/>
      <c r="JPY145" s="20"/>
      <c r="JPZ145" s="21"/>
      <c r="JQA145" s="185"/>
      <c r="JQB145" s="21"/>
      <c r="JQC145" s="19"/>
      <c r="JQD145" s="20"/>
      <c r="JQE145" s="21"/>
      <c r="JQF145" s="185"/>
      <c r="JQG145" s="21"/>
      <c r="JQH145" s="136"/>
      <c r="JQI145" s="19"/>
      <c r="JQJ145" s="20"/>
      <c r="JQK145" s="21"/>
      <c r="JQL145" s="185"/>
      <c r="JQM145" s="21"/>
      <c r="JQN145" s="19"/>
      <c r="JQO145" s="20"/>
      <c r="JQP145" s="21"/>
      <c r="JQQ145" s="185"/>
      <c r="JQR145" s="21"/>
      <c r="JQS145" s="136"/>
      <c r="JQT145" s="19"/>
      <c r="JQU145" s="20"/>
      <c r="JQV145" s="21"/>
      <c r="JQW145" s="185"/>
      <c r="JQX145" s="21"/>
      <c r="JQY145" s="19"/>
      <c r="JQZ145" s="20"/>
      <c r="JRA145" s="21"/>
      <c r="JRB145" s="185"/>
      <c r="JRC145" s="21"/>
      <c r="JRD145" s="136"/>
      <c r="JRE145" s="19"/>
      <c r="JRF145" s="20"/>
      <c r="JRG145" s="21"/>
      <c r="JRH145" s="185"/>
      <c r="JRI145" s="21"/>
      <c r="JRJ145" s="19"/>
      <c r="JRK145" s="20"/>
      <c r="JRL145" s="21"/>
      <c r="JRM145" s="185"/>
      <c r="JRN145" s="21"/>
      <c r="JRO145" s="136"/>
      <c r="JRP145" s="19"/>
      <c r="JRQ145" s="20"/>
      <c r="JRR145" s="21"/>
      <c r="JRS145" s="185"/>
      <c r="JRT145" s="21"/>
      <c r="JRU145" s="19"/>
      <c r="JRV145" s="20"/>
      <c r="JRW145" s="21"/>
      <c r="JRX145" s="185"/>
      <c r="JRY145" s="21"/>
      <c r="JRZ145" s="136"/>
      <c r="JSA145" s="19"/>
      <c r="JSB145" s="20"/>
      <c r="JSC145" s="21"/>
      <c r="JSD145" s="185"/>
      <c r="JSE145" s="21"/>
      <c r="JSF145" s="19"/>
      <c r="JSG145" s="20"/>
      <c r="JSH145" s="21"/>
      <c r="JSI145" s="185"/>
      <c r="JSJ145" s="21"/>
      <c r="JSK145" s="136"/>
      <c r="JSL145" s="19"/>
      <c r="JSM145" s="20"/>
      <c r="JSN145" s="21"/>
      <c r="JSO145" s="185"/>
      <c r="JSP145" s="21"/>
      <c r="JSQ145" s="19"/>
      <c r="JSR145" s="20"/>
      <c r="JSS145" s="21"/>
      <c r="JST145" s="185"/>
      <c r="JSU145" s="21"/>
      <c r="JSV145" s="136"/>
      <c r="JSW145" s="19"/>
      <c r="JSX145" s="20"/>
      <c r="JSY145" s="21"/>
      <c r="JSZ145" s="185"/>
      <c r="JTA145" s="21"/>
      <c r="JTB145" s="19"/>
      <c r="JTC145" s="20"/>
      <c r="JTD145" s="21"/>
      <c r="JTE145" s="185"/>
      <c r="JTF145" s="21"/>
      <c r="JTG145" s="136"/>
      <c r="JTH145" s="19"/>
      <c r="JTI145" s="20"/>
      <c r="JTJ145" s="21"/>
      <c r="JTK145" s="185"/>
      <c r="JTL145" s="21"/>
      <c r="JTM145" s="19"/>
      <c r="JTN145" s="20"/>
      <c r="JTO145" s="21"/>
      <c r="JTP145" s="185"/>
      <c r="JTQ145" s="21"/>
      <c r="JTR145" s="136"/>
      <c r="JTS145" s="19"/>
      <c r="JTT145" s="20"/>
      <c r="JTU145" s="21"/>
      <c r="JTV145" s="185"/>
      <c r="JTW145" s="21"/>
      <c r="JTX145" s="19"/>
      <c r="JTY145" s="20"/>
      <c r="JTZ145" s="21"/>
      <c r="JUA145" s="185"/>
      <c r="JUB145" s="21"/>
      <c r="JUC145" s="136"/>
      <c r="JUD145" s="19"/>
      <c r="JUE145" s="20"/>
      <c r="JUF145" s="21"/>
      <c r="JUG145" s="185"/>
      <c r="JUH145" s="21"/>
      <c r="JUI145" s="19"/>
      <c r="JUJ145" s="20"/>
      <c r="JUK145" s="21"/>
      <c r="JUL145" s="185"/>
      <c r="JUM145" s="21"/>
      <c r="JUN145" s="136"/>
      <c r="JUO145" s="19"/>
      <c r="JUP145" s="20"/>
      <c r="JUQ145" s="21"/>
      <c r="JUR145" s="185"/>
      <c r="JUS145" s="21"/>
      <c r="JUT145" s="19"/>
      <c r="JUU145" s="20"/>
      <c r="JUV145" s="21"/>
      <c r="JUW145" s="185"/>
      <c r="JUX145" s="21"/>
      <c r="JUY145" s="136"/>
      <c r="JUZ145" s="19"/>
      <c r="JVA145" s="20"/>
      <c r="JVB145" s="21"/>
      <c r="JVC145" s="185"/>
      <c r="JVD145" s="21"/>
      <c r="JVE145" s="19"/>
      <c r="JVF145" s="20"/>
      <c r="JVG145" s="21"/>
      <c r="JVH145" s="185"/>
      <c r="JVI145" s="21"/>
      <c r="JVJ145" s="136"/>
      <c r="JVK145" s="19"/>
      <c r="JVL145" s="20"/>
      <c r="JVM145" s="21"/>
      <c r="JVN145" s="185"/>
      <c r="JVO145" s="21"/>
      <c r="JVP145" s="19"/>
      <c r="JVQ145" s="20"/>
      <c r="JVR145" s="21"/>
      <c r="JVS145" s="185"/>
      <c r="JVT145" s="21"/>
      <c r="JVU145" s="136"/>
      <c r="JVV145" s="19"/>
      <c r="JVW145" s="20"/>
      <c r="JVX145" s="21"/>
      <c r="JVY145" s="185"/>
      <c r="JVZ145" s="21"/>
      <c r="JWA145" s="19"/>
      <c r="JWB145" s="20"/>
      <c r="JWC145" s="21"/>
      <c r="JWD145" s="185"/>
      <c r="JWE145" s="21"/>
      <c r="JWF145" s="136"/>
      <c r="JWG145" s="19"/>
      <c r="JWH145" s="20"/>
      <c r="JWI145" s="21"/>
      <c r="JWJ145" s="185"/>
      <c r="JWK145" s="21"/>
      <c r="JWL145" s="19"/>
      <c r="JWM145" s="20"/>
      <c r="JWN145" s="21"/>
      <c r="JWO145" s="185"/>
      <c r="JWP145" s="21"/>
      <c r="JWQ145" s="136"/>
      <c r="JWR145" s="19"/>
      <c r="JWS145" s="20"/>
      <c r="JWT145" s="21"/>
      <c r="JWU145" s="185"/>
      <c r="JWV145" s="21"/>
      <c r="JWW145" s="19"/>
      <c r="JWX145" s="20"/>
      <c r="JWY145" s="21"/>
      <c r="JWZ145" s="185"/>
      <c r="JXA145" s="21"/>
      <c r="JXB145" s="136"/>
      <c r="JXC145" s="19"/>
      <c r="JXD145" s="20"/>
      <c r="JXE145" s="21"/>
      <c r="JXF145" s="185"/>
      <c r="JXG145" s="21"/>
      <c r="JXH145" s="19"/>
      <c r="JXI145" s="20"/>
      <c r="JXJ145" s="21"/>
      <c r="JXK145" s="185"/>
      <c r="JXL145" s="21"/>
      <c r="JXM145" s="136"/>
      <c r="JXN145" s="19"/>
      <c r="JXO145" s="20"/>
      <c r="JXP145" s="21"/>
      <c r="JXQ145" s="185"/>
      <c r="JXR145" s="21"/>
      <c r="JXS145" s="19"/>
      <c r="JXT145" s="20"/>
      <c r="JXU145" s="21"/>
      <c r="JXV145" s="185"/>
      <c r="JXW145" s="21"/>
      <c r="JXX145" s="136"/>
      <c r="JXY145" s="19"/>
      <c r="JXZ145" s="20"/>
      <c r="JYA145" s="21"/>
      <c r="JYB145" s="185"/>
      <c r="JYC145" s="21"/>
      <c r="JYD145" s="19"/>
      <c r="JYE145" s="20"/>
      <c r="JYF145" s="21"/>
      <c r="JYG145" s="185"/>
      <c r="JYH145" s="21"/>
      <c r="JYI145" s="136"/>
      <c r="JYJ145" s="19"/>
      <c r="JYK145" s="20"/>
      <c r="JYL145" s="21"/>
      <c r="JYM145" s="185"/>
      <c r="JYN145" s="21"/>
      <c r="JYO145" s="19"/>
      <c r="JYP145" s="20"/>
      <c r="JYQ145" s="21"/>
      <c r="JYR145" s="185"/>
      <c r="JYS145" s="21"/>
      <c r="JYT145" s="136"/>
      <c r="JYU145" s="19"/>
      <c r="JYV145" s="20"/>
      <c r="JYW145" s="21"/>
      <c r="JYX145" s="185"/>
      <c r="JYY145" s="21"/>
      <c r="JYZ145" s="19"/>
      <c r="JZA145" s="20"/>
      <c r="JZB145" s="21"/>
      <c r="JZC145" s="185"/>
      <c r="JZD145" s="21"/>
      <c r="JZE145" s="136"/>
      <c r="JZF145" s="19"/>
      <c r="JZG145" s="20"/>
      <c r="JZH145" s="21"/>
      <c r="JZI145" s="185"/>
      <c r="JZJ145" s="21"/>
      <c r="JZK145" s="19"/>
      <c r="JZL145" s="20"/>
      <c r="JZM145" s="21"/>
      <c r="JZN145" s="185"/>
      <c r="JZO145" s="21"/>
      <c r="JZP145" s="136"/>
      <c r="JZQ145" s="19"/>
      <c r="JZR145" s="20"/>
      <c r="JZS145" s="21"/>
      <c r="JZT145" s="185"/>
      <c r="JZU145" s="21"/>
      <c r="JZV145" s="19"/>
      <c r="JZW145" s="20"/>
      <c r="JZX145" s="21"/>
      <c r="JZY145" s="185"/>
      <c r="JZZ145" s="21"/>
      <c r="KAA145" s="136"/>
      <c r="KAB145" s="19"/>
      <c r="KAC145" s="20"/>
      <c r="KAD145" s="21"/>
      <c r="KAE145" s="185"/>
      <c r="KAF145" s="21"/>
      <c r="KAG145" s="19"/>
      <c r="KAH145" s="20"/>
      <c r="KAI145" s="21"/>
      <c r="KAJ145" s="185"/>
      <c r="KAK145" s="21"/>
      <c r="KAL145" s="136"/>
      <c r="KAM145" s="19"/>
      <c r="KAN145" s="20"/>
      <c r="KAO145" s="21"/>
      <c r="KAP145" s="185"/>
      <c r="KAQ145" s="21"/>
      <c r="KAR145" s="19"/>
      <c r="KAS145" s="20"/>
      <c r="KAT145" s="21"/>
      <c r="KAU145" s="185"/>
      <c r="KAV145" s="21"/>
      <c r="KAW145" s="136"/>
      <c r="KAX145" s="19"/>
      <c r="KAY145" s="20"/>
      <c r="KAZ145" s="21"/>
      <c r="KBA145" s="185"/>
      <c r="KBB145" s="21"/>
      <c r="KBC145" s="19"/>
      <c r="KBD145" s="20"/>
      <c r="KBE145" s="21"/>
      <c r="KBF145" s="185"/>
      <c r="KBG145" s="21"/>
      <c r="KBH145" s="136"/>
      <c r="KBI145" s="19"/>
      <c r="KBJ145" s="20"/>
      <c r="KBK145" s="21"/>
      <c r="KBL145" s="185"/>
      <c r="KBM145" s="21"/>
      <c r="KBN145" s="19"/>
      <c r="KBO145" s="20"/>
      <c r="KBP145" s="21"/>
      <c r="KBQ145" s="185"/>
      <c r="KBR145" s="21"/>
      <c r="KBS145" s="136"/>
      <c r="KBT145" s="19"/>
      <c r="KBU145" s="20"/>
      <c r="KBV145" s="21"/>
      <c r="KBW145" s="185"/>
      <c r="KBX145" s="21"/>
      <c r="KBY145" s="19"/>
      <c r="KBZ145" s="20"/>
      <c r="KCA145" s="21"/>
      <c r="KCB145" s="185"/>
      <c r="KCC145" s="21"/>
      <c r="KCD145" s="136"/>
      <c r="KCE145" s="19"/>
      <c r="KCF145" s="20"/>
      <c r="KCG145" s="21"/>
      <c r="KCH145" s="185"/>
      <c r="KCI145" s="21"/>
      <c r="KCJ145" s="19"/>
      <c r="KCK145" s="20"/>
      <c r="KCL145" s="21"/>
      <c r="KCM145" s="185"/>
      <c r="KCN145" s="21"/>
      <c r="KCO145" s="136"/>
      <c r="KCP145" s="19"/>
      <c r="KCQ145" s="20"/>
      <c r="KCR145" s="21"/>
      <c r="KCS145" s="185"/>
      <c r="KCT145" s="21"/>
      <c r="KCU145" s="19"/>
      <c r="KCV145" s="20"/>
      <c r="KCW145" s="21"/>
      <c r="KCX145" s="185"/>
      <c r="KCY145" s="21"/>
      <c r="KCZ145" s="136"/>
      <c r="KDA145" s="19"/>
      <c r="KDB145" s="20"/>
      <c r="KDC145" s="21"/>
      <c r="KDD145" s="185"/>
      <c r="KDE145" s="21"/>
      <c r="KDF145" s="19"/>
      <c r="KDG145" s="20"/>
      <c r="KDH145" s="21"/>
      <c r="KDI145" s="185"/>
      <c r="KDJ145" s="21"/>
      <c r="KDK145" s="136"/>
      <c r="KDL145" s="19"/>
      <c r="KDM145" s="20"/>
      <c r="KDN145" s="21"/>
      <c r="KDO145" s="185"/>
      <c r="KDP145" s="21"/>
      <c r="KDQ145" s="19"/>
      <c r="KDR145" s="20"/>
      <c r="KDS145" s="21"/>
      <c r="KDT145" s="185"/>
      <c r="KDU145" s="21"/>
      <c r="KDV145" s="136"/>
      <c r="KDW145" s="19"/>
      <c r="KDX145" s="20"/>
      <c r="KDY145" s="21"/>
      <c r="KDZ145" s="185"/>
      <c r="KEA145" s="21"/>
      <c r="KEB145" s="19"/>
      <c r="KEC145" s="20"/>
      <c r="KED145" s="21"/>
      <c r="KEE145" s="185"/>
      <c r="KEF145" s="21"/>
      <c r="KEG145" s="136"/>
      <c r="KEH145" s="19"/>
      <c r="KEI145" s="20"/>
      <c r="KEJ145" s="21"/>
      <c r="KEK145" s="185"/>
      <c r="KEL145" s="21"/>
      <c r="KEM145" s="19"/>
      <c r="KEN145" s="20"/>
      <c r="KEO145" s="21"/>
      <c r="KEP145" s="185"/>
      <c r="KEQ145" s="21"/>
      <c r="KER145" s="136"/>
      <c r="KES145" s="19"/>
      <c r="KET145" s="20"/>
      <c r="KEU145" s="21"/>
      <c r="KEV145" s="185"/>
      <c r="KEW145" s="21"/>
      <c r="KEX145" s="19"/>
      <c r="KEY145" s="20"/>
      <c r="KEZ145" s="21"/>
      <c r="KFA145" s="185"/>
      <c r="KFB145" s="21"/>
      <c r="KFC145" s="136"/>
      <c r="KFD145" s="19"/>
      <c r="KFE145" s="20"/>
      <c r="KFF145" s="21"/>
      <c r="KFG145" s="185"/>
      <c r="KFH145" s="21"/>
      <c r="KFI145" s="19"/>
      <c r="KFJ145" s="20"/>
      <c r="KFK145" s="21"/>
      <c r="KFL145" s="185"/>
      <c r="KFM145" s="21"/>
      <c r="KFN145" s="136"/>
      <c r="KFO145" s="19"/>
      <c r="KFP145" s="20"/>
      <c r="KFQ145" s="21"/>
      <c r="KFR145" s="185"/>
      <c r="KFS145" s="21"/>
      <c r="KFT145" s="19"/>
      <c r="KFU145" s="20"/>
      <c r="KFV145" s="21"/>
      <c r="KFW145" s="185"/>
      <c r="KFX145" s="21"/>
      <c r="KFY145" s="136"/>
      <c r="KFZ145" s="19"/>
      <c r="KGA145" s="20"/>
      <c r="KGB145" s="21"/>
      <c r="KGC145" s="185"/>
      <c r="KGD145" s="21"/>
      <c r="KGE145" s="19"/>
      <c r="KGF145" s="20"/>
      <c r="KGG145" s="21"/>
      <c r="KGH145" s="185"/>
      <c r="KGI145" s="21"/>
      <c r="KGJ145" s="136"/>
      <c r="KGK145" s="19"/>
      <c r="KGL145" s="20"/>
      <c r="KGM145" s="21"/>
      <c r="KGN145" s="185"/>
      <c r="KGO145" s="21"/>
      <c r="KGP145" s="19"/>
      <c r="KGQ145" s="20"/>
      <c r="KGR145" s="21"/>
      <c r="KGS145" s="185"/>
      <c r="KGT145" s="21"/>
      <c r="KGU145" s="136"/>
      <c r="KGV145" s="19"/>
      <c r="KGW145" s="20"/>
      <c r="KGX145" s="21"/>
      <c r="KGY145" s="185"/>
      <c r="KGZ145" s="21"/>
      <c r="KHA145" s="19"/>
      <c r="KHB145" s="20"/>
      <c r="KHC145" s="21"/>
      <c r="KHD145" s="185"/>
      <c r="KHE145" s="21"/>
      <c r="KHF145" s="136"/>
      <c r="KHG145" s="19"/>
      <c r="KHH145" s="20"/>
      <c r="KHI145" s="21"/>
      <c r="KHJ145" s="185"/>
      <c r="KHK145" s="21"/>
      <c r="KHL145" s="19"/>
      <c r="KHM145" s="20"/>
      <c r="KHN145" s="21"/>
      <c r="KHO145" s="185"/>
      <c r="KHP145" s="21"/>
      <c r="KHQ145" s="136"/>
      <c r="KHR145" s="19"/>
      <c r="KHS145" s="20"/>
      <c r="KHT145" s="21"/>
      <c r="KHU145" s="185"/>
      <c r="KHV145" s="21"/>
      <c r="KHW145" s="19"/>
      <c r="KHX145" s="20"/>
      <c r="KHY145" s="21"/>
      <c r="KHZ145" s="185"/>
      <c r="KIA145" s="21"/>
      <c r="KIB145" s="136"/>
      <c r="KIC145" s="19"/>
      <c r="KID145" s="20"/>
      <c r="KIE145" s="21"/>
      <c r="KIF145" s="185"/>
      <c r="KIG145" s="21"/>
      <c r="KIH145" s="19"/>
      <c r="KII145" s="20"/>
      <c r="KIJ145" s="21"/>
      <c r="KIK145" s="185"/>
      <c r="KIL145" s="21"/>
      <c r="KIM145" s="136"/>
      <c r="KIN145" s="19"/>
      <c r="KIO145" s="20"/>
      <c r="KIP145" s="21"/>
      <c r="KIQ145" s="185"/>
      <c r="KIR145" s="21"/>
      <c r="KIS145" s="19"/>
      <c r="KIT145" s="20"/>
      <c r="KIU145" s="21"/>
      <c r="KIV145" s="185"/>
      <c r="KIW145" s="21"/>
      <c r="KIX145" s="136"/>
      <c r="KIY145" s="19"/>
      <c r="KIZ145" s="20"/>
      <c r="KJA145" s="21"/>
      <c r="KJB145" s="185"/>
      <c r="KJC145" s="21"/>
      <c r="KJD145" s="19"/>
      <c r="KJE145" s="20"/>
      <c r="KJF145" s="21"/>
      <c r="KJG145" s="185"/>
      <c r="KJH145" s="21"/>
      <c r="KJI145" s="136"/>
      <c r="KJJ145" s="19"/>
      <c r="KJK145" s="20"/>
      <c r="KJL145" s="21"/>
      <c r="KJM145" s="185"/>
      <c r="KJN145" s="21"/>
      <c r="KJO145" s="19"/>
      <c r="KJP145" s="20"/>
      <c r="KJQ145" s="21"/>
      <c r="KJR145" s="185"/>
      <c r="KJS145" s="21"/>
      <c r="KJT145" s="136"/>
      <c r="KJU145" s="19"/>
      <c r="KJV145" s="20"/>
      <c r="KJW145" s="21"/>
      <c r="KJX145" s="185"/>
      <c r="KJY145" s="21"/>
      <c r="KJZ145" s="19"/>
      <c r="KKA145" s="20"/>
      <c r="KKB145" s="21"/>
      <c r="KKC145" s="185"/>
      <c r="KKD145" s="21"/>
      <c r="KKE145" s="136"/>
      <c r="KKF145" s="19"/>
      <c r="KKG145" s="20"/>
      <c r="KKH145" s="21"/>
      <c r="KKI145" s="185"/>
      <c r="KKJ145" s="21"/>
      <c r="KKK145" s="19"/>
      <c r="KKL145" s="20"/>
      <c r="KKM145" s="21"/>
      <c r="KKN145" s="185"/>
      <c r="KKO145" s="21"/>
      <c r="KKP145" s="136"/>
      <c r="KKQ145" s="19"/>
      <c r="KKR145" s="20"/>
      <c r="KKS145" s="21"/>
      <c r="KKT145" s="185"/>
      <c r="KKU145" s="21"/>
      <c r="KKV145" s="19"/>
      <c r="KKW145" s="20"/>
      <c r="KKX145" s="21"/>
      <c r="KKY145" s="185"/>
      <c r="KKZ145" s="21"/>
      <c r="KLA145" s="136"/>
      <c r="KLB145" s="19"/>
      <c r="KLC145" s="20"/>
      <c r="KLD145" s="21"/>
      <c r="KLE145" s="185"/>
      <c r="KLF145" s="21"/>
      <c r="KLG145" s="19"/>
      <c r="KLH145" s="20"/>
      <c r="KLI145" s="21"/>
      <c r="KLJ145" s="185"/>
      <c r="KLK145" s="21"/>
      <c r="KLL145" s="136"/>
      <c r="KLM145" s="19"/>
      <c r="KLN145" s="20"/>
      <c r="KLO145" s="21"/>
      <c r="KLP145" s="185"/>
      <c r="KLQ145" s="21"/>
      <c r="KLR145" s="19"/>
      <c r="KLS145" s="20"/>
      <c r="KLT145" s="21"/>
      <c r="KLU145" s="185"/>
      <c r="KLV145" s="21"/>
      <c r="KLW145" s="136"/>
      <c r="KLX145" s="19"/>
      <c r="KLY145" s="20"/>
      <c r="KLZ145" s="21"/>
      <c r="KMA145" s="185"/>
      <c r="KMB145" s="21"/>
      <c r="KMC145" s="19"/>
      <c r="KMD145" s="20"/>
      <c r="KME145" s="21"/>
      <c r="KMF145" s="185"/>
      <c r="KMG145" s="21"/>
      <c r="KMH145" s="136"/>
      <c r="KMI145" s="19"/>
      <c r="KMJ145" s="20"/>
      <c r="KMK145" s="21"/>
      <c r="KML145" s="185"/>
      <c r="KMM145" s="21"/>
      <c r="KMN145" s="19"/>
      <c r="KMO145" s="20"/>
      <c r="KMP145" s="21"/>
      <c r="KMQ145" s="185"/>
      <c r="KMR145" s="21"/>
      <c r="KMS145" s="136"/>
      <c r="KMT145" s="19"/>
      <c r="KMU145" s="20"/>
      <c r="KMV145" s="21"/>
      <c r="KMW145" s="185"/>
      <c r="KMX145" s="21"/>
      <c r="KMY145" s="19"/>
      <c r="KMZ145" s="20"/>
      <c r="KNA145" s="21"/>
      <c r="KNB145" s="185"/>
      <c r="KNC145" s="21"/>
      <c r="KND145" s="136"/>
      <c r="KNE145" s="19"/>
      <c r="KNF145" s="20"/>
      <c r="KNG145" s="21"/>
      <c r="KNH145" s="185"/>
      <c r="KNI145" s="21"/>
      <c r="KNJ145" s="19"/>
      <c r="KNK145" s="20"/>
      <c r="KNL145" s="21"/>
      <c r="KNM145" s="185"/>
      <c r="KNN145" s="21"/>
      <c r="KNO145" s="136"/>
      <c r="KNP145" s="19"/>
      <c r="KNQ145" s="20"/>
      <c r="KNR145" s="21"/>
      <c r="KNS145" s="185"/>
      <c r="KNT145" s="21"/>
      <c r="KNU145" s="19"/>
      <c r="KNV145" s="20"/>
      <c r="KNW145" s="21"/>
      <c r="KNX145" s="185"/>
      <c r="KNY145" s="21"/>
      <c r="KNZ145" s="136"/>
      <c r="KOA145" s="19"/>
      <c r="KOB145" s="20"/>
      <c r="KOC145" s="21"/>
      <c r="KOD145" s="185"/>
      <c r="KOE145" s="21"/>
      <c r="KOF145" s="19"/>
      <c r="KOG145" s="20"/>
      <c r="KOH145" s="21"/>
      <c r="KOI145" s="185"/>
      <c r="KOJ145" s="21"/>
      <c r="KOK145" s="136"/>
      <c r="KOL145" s="19"/>
      <c r="KOM145" s="20"/>
      <c r="KON145" s="21"/>
      <c r="KOO145" s="185"/>
      <c r="KOP145" s="21"/>
      <c r="KOQ145" s="19"/>
      <c r="KOR145" s="20"/>
      <c r="KOS145" s="21"/>
      <c r="KOT145" s="185"/>
      <c r="KOU145" s="21"/>
      <c r="KOV145" s="136"/>
      <c r="KOW145" s="19"/>
      <c r="KOX145" s="20"/>
      <c r="KOY145" s="21"/>
      <c r="KOZ145" s="185"/>
      <c r="KPA145" s="21"/>
      <c r="KPB145" s="19"/>
      <c r="KPC145" s="20"/>
      <c r="KPD145" s="21"/>
      <c r="KPE145" s="185"/>
      <c r="KPF145" s="21"/>
      <c r="KPG145" s="136"/>
      <c r="KPH145" s="19"/>
      <c r="KPI145" s="20"/>
      <c r="KPJ145" s="21"/>
      <c r="KPK145" s="185"/>
      <c r="KPL145" s="21"/>
      <c r="KPM145" s="19"/>
      <c r="KPN145" s="20"/>
      <c r="KPO145" s="21"/>
      <c r="KPP145" s="185"/>
      <c r="KPQ145" s="21"/>
      <c r="KPR145" s="136"/>
      <c r="KPS145" s="19"/>
      <c r="KPT145" s="20"/>
      <c r="KPU145" s="21"/>
      <c r="KPV145" s="185"/>
      <c r="KPW145" s="21"/>
      <c r="KPX145" s="19"/>
      <c r="KPY145" s="20"/>
      <c r="KPZ145" s="21"/>
      <c r="KQA145" s="185"/>
      <c r="KQB145" s="21"/>
      <c r="KQC145" s="136"/>
      <c r="KQD145" s="19"/>
      <c r="KQE145" s="20"/>
      <c r="KQF145" s="21"/>
      <c r="KQG145" s="185"/>
      <c r="KQH145" s="21"/>
      <c r="KQI145" s="19"/>
      <c r="KQJ145" s="20"/>
      <c r="KQK145" s="21"/>
      <c r="KQL145" s="185"/>
      <c r="KQM145" s="21"/>
      <c r="KQN145" s="136"/>
      <c r="KQO145" s="19"/>
      <c r="KQP145" s="20"/>
      <c r="KQQ145" s="21"/>
      <c r="KQR145" s="185"/>
      <c r="KQS145" s="21"/>
      <c r="KQT145" s="19"/>
      <c r="KQU145" s="20"/>
      <c r="KQV145" s="21"/>
      <c r="KQW145" s="185"/>
      <c r="KQX145" s="21"/>
      <c r="KQY145" s="136"/>
      <c r="KQZ145" s="19"/>
      <c r="KRA145" s="20"/>
      <c r="KRB145" s="21"/>
      <c r="KRC145" s="185"/>
      <c r="KRD145" s="21"/>
      <c r="KRE145" s="19"/>
      <c r="KRF145" s="20"/>
      <c r="KRG145" s="21"/>
      <c r="KRH145" s="185"/>
      <c r="KRI145" s="21"/>
      <c r="KRJ145" s="136"/>
      <c r="KRK145" s="19"/>
      <c r="KRL145" s="20"/>
      <c r="KRM145" s="21"/>
      <c r="KRN145" s="185"/>
      <c r="KRO145" s="21"/>
      <c r="KRP145" s="19"/>
      <c r="KRQ145" s="20"/>
      <c r="KRR145" s="21"/>
      <c r="KRS145" s="185"/>
      <c r="KRT145" s="21"/>
      <c r="KRU145" s="136"/>
      <c r="KRV145" s="19"/>
      <c r="KRW145" s="20"/>
      <c r="KRX145" s="21"/>
      <c r="KRY145" s="185"/>
      <c r="KRZ145" s="21"/>
      <c r="KSA145" s="19"/>
      <c r="KSB145" s="20"/>
      <c r="KSC145" s="21"/>
      <c r="KSD145" s="185"/>
      <c r="KSE145" s="21"/>
      <c r="KSF145" s="136"/>
      <c r="KSG145" s="19"/>
      <c r="KSH145" s="20"/>
      <c r="KSI145" s="21"/>
      <c r="KSJ145" s="185"/>
      <c r="KSK145" s="21"/>
      <c r="KSL145" s="19"/>
      <c r="KSM145" s="20"/>
      <c r="KSN145" s="21"/>
      <c r="KSO145" s="185"/>
      <c r="KSP145" s="21"/>
      <c r="KSQ145" s="136"/>
      <c r="KSR145" s="19"/>
      <c r="KSS145" s="20"/>
      <c r="KST145" s="21"/>
      <c r="KSU145" s="185"/>
      <c r="KSV145" s="21"/>
      <c r="KSW145" s="19"/>
      <c r="KSX145" s="20"/>
      <c r="KSY145" s="21"/>
      <c r="KSZ145" s="185"/>
      <c r="KTA145" s="21"/>
      <c r="KTB145" s="136"/>
      <c r="KTC145" s="19"/>
      <c r="KTD145" s="20"/>
      <c r="KTE145" s="21"/>
      <c r="KTF145" s="185"/>
      <c r="KTG145" s="21"/>
      <c r="KTH145" s="19"/>
      <c r="KTI145" s="20"/>
      <c r="KTJ145" s="21"/>
      <c r="KTK145" s="185"/>
      <c r="KTL145" s="21"/>
      <c r="KTM145" s="136"/>
      <c r="KTN145" s="19"/>
      <c r="KTO145" s="20"/>
      <c r="KTP145" s="21"/>
      <c r="KTQ145" s="185"/>
      <c r="KTR145" s="21"/>
      <c r="KTS145" s="19"/>
      <c r="KTT145" s="20"/>
      <c r="KTU145" s="21"/>
      <c r="KTV145" s="185"/>
      <c r="KTW145" s="21"/>
      <c r="KTX145" s="136"/>
      <c r="KTY145" s="19"/>
      <c r="KTZ145" s="20"/>
      <c r="KUA145" s="21"/>
      <c r="KUB145" s="185"/>
      <c r="KUC145" s="21"/>
      <c r="KUD145" s="19"/>
      <c r="KUE145" s="20"/>
      <c r="KUF145" s="21"/>
      <c r="KUG145" s="185"/>
      <c r="KUH145" s="21"/>
      <c r="KUI145" s="136"/>
      <c r="KUJ145" s="19"/>
      <c r="KUK145" s="20"/>
      <c r="KUL145" s="21"/>
      <c r="KUM145" s="185"/>
      <c r="KUN145" s="21"/>
      <c r="KUO145" s="19"/>
      <c r="KUP145" s="20"/>
      <c r="KUQ145" s="21"/>
      <c r="KUR145" s="185"/>
      <c r="KUS145" s="21"/>
      <c r="KUT145" s="136"/>
      <c r="KUU145" s="19"/>
      <c r="KUV145" s="20"/>
      <c r="KUW145" s="21"/>
      <c r="KUX145" s="185"/>
      <c r="KUY145" s="21"/>
      <c r="KUZ145" s="19"/>
      <c r="KVA145" s="20"/>
      <c r="KVB145" s="21"/>
      <c r="KVC145" s="185"/>
      <c r="KVD145" s="21"/>
      <c r="KVE145" s="136"/>
      <c r="KVF145" s="19"/>
      <c r="KVG145" s="20"/>
      <c r="KVH145" s="21"/>
      <c r="KVI145" s="185"/>
      <c r="KVJ145" s="21"/>
      <c r="KVK145" s="19"/>
      <c r="KVL145" s="20"/>
      <c r="KVM145" s="21"/>
      <c r="KVN145" s="185"/>
      <c r="KVO145" s="21"/>
      <c r="KVP145" s="136"/>
      <c r="KVQ145" s="19"/>
      <c r="KVR145" s="20"/>
      <c r="KVS145" s="21"/>
      <c r="KVT145" s="185"/>
      <c r="KVU145" s="21"/>
      <c r="KVV145" s="19"/>
      <c r="KVW145" s="20"/>
      <c r="KVX145" s="21"/>
      <c r="KVY145" s="185"/>
      <c r="KVZ145" s="21"/>
      <c r="KWA145" s="136"/>
      <c r="KWB145" s="19"/>
      <c r="KWC145" s="20"/>
      <c r="KWD145" s="21"/>
      <c r="KWE145" s="185"/>
      <c r="KWF145" s="21"/>
      <c r="KWG145" s="19"/>
      <c r="KWH145" s="20"/>
      <c r="KWI145" s="21"/>
      <c r="KWJ145" s="185"/>
      <c r="KWK145" s="21"/>
      <c r="KWL145" s="136"/>
      <c r="KWM145" s="19"/>
      <c r="KWN145" s="20"/>
      <c r="KWO145" s="21"/>
      <c r="KWP145" s="185"/>
      <c r="KWQ145" s="21"/>
      <c r="KWR145" s="19"/>
      <c r="KWS145" s="20"/>
      <c r="KWT145" s="21"/>
      <c r="KWU145" s="185"/>
      <c r="KWV145" s="21"/>
      <c r="KWW145" s="136"/>
      <c r="KWX145" s="19"/>
      <c r="KWY145" s="20"/>
      <c r="KWZ145" s="21"/>
      <c r="KXA145" s="185"/>
      <c r="KXB145" s="21"/>
      <c r="KXC145" s="19"/>
      <c r="KXD145" s="20"/>
      <c r="KXE145" s="21"/>
      <c r="KXF145" s="185"/>
      <c r="KXG145" s="21"/>
      <c r="KXH145" s="136"/>
      <c r="KXI145" s="19"/>
      <c r="KXJ145" s="20"/>
      <c r="KXK145" s="21"/>
      <c r="KXL145" s="185"/>
      <c r="KXM145" s="21"/>
      <c r="KXN145" s="19"/>
      <c r="KXO145" s="20"/>
      <c r="KXP145" s="21"/>
      <c r="KXQ145" s="185"/>
      <c r="KXR145" s="21"/>
      <c r="KXS145" s="136"/>
      <c r="KXT145" s="19"/>
      <c r="KXU145" s="20"/>
      <c r="KXV145" s="21"/>
      <c r="KXW145" s="185"/>
      <c r="KXX145" s="21"/>
      <c r="KXY145" s="19"/>
      <c r="KXZ145" s="20"/>
      <c r="KYA145" s="21"/>
      <c r="KYB145" s="185"/>
      <c r="KYC145" s="21"/>
      <c r="KYD145" s="136"/>
      <c r="KYE145" s="19"/>
      <c r="KYF145" s="20"/>
      <c r="KYG145" s="21"/>
      <c r="KYH145" s="185"/>
      <c r="KYI145" s="21"/>
      <c r="KYJ145" s="19"/>
      <c r="KYK145" s="20"/>
      <c r="KYL145" s="21"/>
      <c r="KYM145" s="185"/>
      <c r="KYN145" s="21"/>
      <c r="KYO145" s="136"/>
      <c r="KYP145" s="19"/>
      <c r="KYQ145" s="20"/>
      <c r="KYR145" s="21"/>
      <c r="KYS145" s="185"/>
      <c r="KYT145" s="21"/>
      <c r="KYU145" s="19"/>
      <c r="KYV145" s="20"/>
      <c r="KYW145" s="21"/>
      <c r="KYX145" s="185"/>
      <c r="KYY145" s="21"/>
      <c r="KYZ145" s="136"/>
      <c r="KZA145" s="19"/>
      <c r="KZB145" s="20"/>
      <c r="KZC145" s="21"/>
      <c r="KZD145" s="185"/>
      <c r="KZE145" s="21"/>
      <c r="KZF145" s="19"/>
      <c r="KZG145" s="20"/>
      <c r="KZH145" s="21"/>
      <c r="KZI145" s="185"/>
      <c r="KZJ145" s="21"/>
      <c r="KZK145" s="136"/>
      <c r="KZL145" s="19"/>
      <c r="KZM145" s="20"/>
      <c r="KZN145" s="21"/>
      <c r="KZO145" s="185"/>
      <c r="KZP145" s="21"/>
      <c r="KZQ145" s="19"/>
      <c r="KZR145" s="20"/>
      <c r="KZS145" s="21"/>
      <c r="KZT145" s="185"/>
      <c r="KZU145" s="21"/>
      <c r="KZV145" s="136"/>
      <c r="KZW145" s="19"/>
      <c r="KZX145" s="20"/>
      <c r="KZY145" s="21"/>
      <c r="KZZ145" s="185"/>
      <c r="LAA145" s="21"/>
      <c r="LAB145" s="19"/>
      <c r="LAC145" s="20"/>
      <c r="LAD145" s="21"/>
      <c r="LAE145" s="185"/>
      <c r="LAF145" s="21"/>
      <c r="LAG145" s="136"/>
      <c r="LAH145" s="19"/>
      <c r="LAI145" s="20"/>
      <c r="LAJ145" s="21"/>
      <c r="LAK145" s="185"/>
      <c r="LAL145" s="21"/>
      <c r="LAM145" s="19"/>
      <c r="LAN145" s="20"/>
      <c r="LAO145" s="21"/>
      <c r="LAP145" s="185"/>
      <c r="LAQ145" s="21"/>
      <c r="LAR145" s="136"/>
      <c r="LAS145" s="19"/>
      <c r="LAT145" s="20"/>
      <c r="LAU145" s="21"/>
      <c r="LAV145" s="185"/>
      <c r="LAW145" s="21"/>
      <c r="LAX145" s="19"/>
      <c r="LAY145" s="20"/>
      <c r="LAZ145" s="21"/>
      <c r="LBA145" s="185"/>
      <c r="LBB145" s="21"/>
      <c r="LBC145" s="136"/>
      <c r="LBD145" s="19"/>
      <c r="LBE145" s="20"/>
      <c r="LBF145" s="21"/>
      <c r="LBG145" s="185"/>
      <c r="LBH145" s="21"/>
      <c r="LBI145" s="19"/>
      <c r="LBJ145" s="20"/>
      <c r="LBK145" s="21"/>
      <c r="LBL145" s="185"/>
      <c r="LBM145" s="21"/>
      <c r="LBN145" s="136"/>
      <c r="LBO145" s="19"/>
      <c r="LBP145" s="20"/>
      <c r="LBQ145" s="21"/>
      <c r="LBR145" s="185"/>
      <c r="LBS145" s="21"/>
      <c r="LBT145" s="19"/>
      <c r="LBU145" s="20"/>
      <c r="LBV145" s="21"/>
      <c r="LBW145" s="185"/>
      <c r="LBX145" s="21"/>
      <c r="LBY145" s="136"/>
      <c r="LBZ145" s="19"/>
      <c r="LCA145" s="20"/>
      <c r="LCB145" s="21"/>
      <c r="LCC145" s="185"/>
      <c r="LCD145" s="21"/>
      <c r="LCE145" s="19"/>
      <c r="LCF145" s="20"/>
      <c r="LCG145" s="21"/>
      <c r="LCH145" s="185"/>
      <c r="LCI145" s="21"/>
      <c r="LCJ145" s="136"/>
      <c r="LCK145" s="19"/>
      <c r="LCL145" s="20"/>
      <c r="LCM145" s="21"/>
      <c r="LCN145" s="185"/>
      <c r="LCO145" s="21"/>
      <c r="LCP145" s="19"/>
      <c r="LCQ145" s="20"/>
      <c r="LCR145" s="21"/>
      <c r="LCS145" s="185"/>
      <c r="LCT145" s="21"/>
      <c r="LCU145" s="136"/>
      <c r="LCV145" s="19"/>
      <c r="LCW145" s="20"/>
      <c r="LCX145" s="21"/>
      <c r="LCY145" s="185"/>
      <c r="LCZ145" s="21"/>
      <c r="LDA145" s="19"/>
      <c r="LDB145" s="20"/>
      <c r="LDC145" s="21"/>
      <c r="LDD145" s="185"/>
      <c r="LDE145" s="21"/>
      <c r="LDF145" s="136"/>
      <c r="LDG145" s="19"/>
      <c r="LDH145" s="20"/>
      <c r="LDI145" s="21"/>
      <c r="LDJ145" s="185"/>
      <c r="LDK145" s="21"/>
      <c r="LDL145" s="19"/>
      <c r="LDM145" s="20"/>
      <c r="LDN145" s="21"/>
      <c r="LDO145" s="185"/>
      <c r="LDP145" s="21"/>
      <c r="LDQ145" s="136"/>
      <c r="LDR145" s="19"/>
      <c r="LDS145" s="20"/>
      <c r="LDT145" s="21"/>
      <c r="LDU145" s="185"/>
      <c r="LDV145" s="21"/>
      <c r="LDW145" s="19"/>
      <c r="LDX145" s="20"/>
      <c r="LDY145" s="21"/>
      <c r="LDZ145" s="185"/>
      <c r="LEA145" s="21"/>
      <c r="LEB145" s="136"/>
      <c r="LEC145" s="19"/>
      <c r="LED145" s="20"/>
      <c r="LEE145" s="21"/>
      <c r="LEF145" s="185"/>
      <c r="LEG145" s="21"/>
      <c r="LEH145" s="19"/>
      <c r="LEI145" s="20"/>
      <c r="LEJ145" s="21"/>
      <c r="LEK145" s="185"/>
      <c r="LEL145" s="21"/>
      <c r="LEM145" s="136"/>
      <c r="LEN145" s="19"/>
      <c r="LEO145" s="20"/>
      <c r="LEP145" s="21"/>
      <c r="LEQ145" s="185"/>
      <c r="LER145" s="21"/>
      <c r="LES145" s="19"/>
      <c r="LET145" s="20"/>
      <c r="LEU145" s="21"/>
      <c r="LEV145" s="185"/>
      <c r="LEW145" s="21"/>
      <c r="LEX145" s="136"/>
      <c r="LEY145" s="19"/>
      <c r="LEZ145" s="20"/>
      <c r="LFA145" s="21"/>
      <c r="LFB145" s="185"/>
      <c r="LFC145" s="21"/>
      <c r="LFD145" s="19"/>
      <c r="LFE145" s="20"/>
      <c r="LFF145" s="21"/>
      <c r="LFG145" s="185"/>
      <c r="LFH145" s="21"/>
      <c r="LFI145" s="136"/>
      <c r="LFJ145" s="19"/>
      <c r="LFK145" s="20"/>
      <c r="LFL145" s="21"/>
      <c r="LFM145" s="185"/>
      <c r="LFN145" s="21"/>
      <c r="LFO145" s="19"/>
      <c r="LFP145" s="20"/>
      <c r="LFQ145" s="21"/>
      <c r="LFR145" s="185"/>
      <c r="LFS145" s="21"/>
      <c r="LFT145" s="136"/>
      <c r="LFU145" s="19"/>
      <c r="LFV145" s="20"/>
      <c r="LFW145" s="21"/>
      <c r="LFX145" s="185"/>
      <c r="LFY145" s="21"/>
      <c r="LFZ145" s="19"/>
      <c r="LGA145" s="20"/>
      <c r="LGB145" s="21"/>
      <c r="LGC145" s="185"/>
      <c r="LGD145" s="21"/>
      <c r="LGE145" s="136"/>
      <c r="LGF145" s="19"/>
      <c r="LGG145" s="20"/>
      <c r="LGH145" s="21"/>
      <c r="LGI145" s="185"/>
      <c r="LGJ145" s="21"/>
      <c r="LGK145" s="19"/>
      <c r="LGL145" s="20"/>
      <c r="LGM145" s="21"/>
      <c r="LGN145" s="185"/>
      <c r="LGO145" s="21"/>
      <c r="LGP145" s="136"/>
      <c r="LGQ145" s="19"/>
      <c r="LGR145" s="20"/>
      <c r="LGS145" s="21"/>
      <c r="LGT145" s="185"/>
      <c r="LGU145" s="21"/>
      <c r="LGV145" s="19"/>
      <c r="LGW145" s="20"/>
      <c r="LGX145" s="21"/>
      <c r="LGY145" s="185"/>
      <c r="LGZ145" s="21"/>
      <c r="LHA145" s="136"/>
      <c r="LHB145" s="19"/>
      <c r="LHC145" s="20"/>
      <c r="LHD145" s="21"/>
      <c r="LHE145" s="185"/>
      <c r="LHF145" s="21"/>
      <c r="LHG145" s="19"/>
      <c r="LHH145" s="20"/>
      <c r="LHI145" s="21"/>
      <c r="LHJ145" s="185"/>
      <c r="LHK145" s="21"/>
      <c r="LHL145" s="136"/>
      <c r="LHM145" s="19"/>
      <c r="LHN145" s="20"/>
      <c r="LHO145" s="21"/>
      <c r="LHP145" s="185"/>
      <c r="LHQ145" s="21"/>
      <c r="LHR145" s="19"/>
      <c r="LHS145" s="20"/>
      <c r="LHT145" s="21"/>
      <c r="LHU145" s="185"/>
      <c r="LHV145" s="21"/>
      <c r="LHW145" s="136"/>
      <c r="LHX145" s="19"/>
      <c r="LHY145" s="20"/>
      <c r="LHZ145" s="21"/>
      <c r="LIA145" s="185"/>
      <c r="LIB145" s="21"/>
      <c r="LIC145" s="19"/>
      <c r="LID145" s="20"/>
      <c r="LIE145" s="21"/>
      <c r="LIF145" s="185"/>
      <c r="LIG145" s="21"/>
      <c r="LIH145" s="136"/>
      <c r="LII145" s="19"/>
      <c r="LIJ145" s="20"/>
      <c r="LIK145" s="21"/>
      <c r="LIL145" s="185"/>
      <c r="LIM145" s="21"/>
      <c r="LIN145" s="19"/>
      <c r="LIO145" s="20"/>
      <c r="LIP145" s="21"/>
      <c r="LIQ145" s="185"/>
      <c r="LIR145" s="21"/>
      <c r="LIS145" s="136"/>
      <c r="LIT145" s="19"/>
      <c r="LIU145" s="20"/>
      <c r="LIV145" s="21"/>
      <c r="LIW145" s="185"/>
      <c r="LIX145" s="21"/>
      <c r="LIY145" s="19"/>
      <c r="LIZ145" s="20"/>
      <c r="LJA145" s="21"/>
      <c r="LJB145" s="185"/>
      <c r="LJC145" s="21"/>
      <c r="LJD145" s="136"/>
      <c r="LJE145" s="19"/>
      <c r="LJF145" s="20"/>
      <c r="LJG145" s="21"/>
      <c r="LJH145" s="185"/>
      <c r="LJI145" s="21"/>
      <c r="LJJ145" s="19"/>
      <c r="LJK145" s="20"/>
      <c r="LJL145" s="21"/>
      <c r="LJM145" s="185"/>
      <c r="LJN145" s="21"/>
      <c r="LJO145" s="136"/>
      <c r="LJP145" s="19"/>
      <c r="LJQ145" s="20"/>
      <c r="LJR145" s="21"/>
      <c r="LJS145" s="185"/>
      <c r="LJT145" s="21"/>
      <c r="LJU145" s="19"/>
      <c r="LJV145" s="20"/>
      <c r="LJW145" s="21"/>
      <c r="LJX145" s="185"/>
      <c r="LJY145" s="21"/>
      <c r="LJZ145" s="136"/>
      <c r="LKA145" s="19"/>
      <c r="LKB145" s="20"/>
      <c r="LKC145" s="21"/>
      <c r="LKD145" s="185"/>
      <c r="LKE145" s="21"/>
      <c r="LKF145" s="19"/>
      <c r="LKG145" s="20"/>
      <c r="LKH145" s="21"/>
      <c r="LKI145" s="185"/>
      <c r="LKJ145" s="21"/>
      <c r="LKK145" s="136"/>
      <c r="LKL145" s="19"/>
      <c r="LKM145" s="20"/>
      <c r="LKN145" s="21"/>
      <c r="LKO145" s="185"/>
      <c r="LKP145" s="21"/>
      <c r="LKQ145" s="19"/>
      <c r="LKR145" s="20"/>
      <c r="LKS145" s="21"/>
      <c r="LKT145" s="185"/>
      <c r="LKU145" s="21"/>
      <c r="LKV145" s="136"/>
      <c r="LKW145" s="19"/>
      <c r="LKX145" s="20"/>
      <c r="LKY145" s="21"/>
      <c r="LKZ145" s="185"/>
      <c r="LLA145" s="21"/>
      <c r="LLB145" s="19"/>
      <c r="LLC145" s="20"/>
      <c r="LLD145" s="21"/>
      <c r="LLE145" s="185"/>
      <c r="LLF145" s="21"/>
      <c r="LLG145" s="136"/>
      <c r="LLH145" s="19"/>
      <c r="LLI145" s="20"/>
      <c r="LLJ145" s="21"/>
      <c r="LLK145" s="185"/>
      <c r="LLL145" s="21"/>
      <c r="LLM145" s="19"/>
      <c r="LLN145" s="20"/>
      <c r="LLO145" s="21"/>
      <c r="LLP145" s="185"/>
      <c r="LLQ145" s="21"/>
      <c r="LLR145" s="136"/>
      <c r="LLS145" s="19"/>
      <c r="LLT145" s="20"/>
      <c r="LLU145" s="21"/>
      <c r="LLV145" s="185"/>
      <c r="LLW145" s="21"/>
      <c r="LLX145" s="19"/>
      <c r="LLY145" s="20"/>
      <c r="LLZ145" s="21"/>
      <c r="LMA145" s="185"/>
      <c r="LMB145" s="21"/>
      <c r="LMC145" s="136"/>
      <c r="LMD145" s="19"/>
      <c r="LME145" s="20"/>
      <c r="LMF145" s="21"/>
      <c r="LMG145" s="185"/>
      <c r="LMH145" s="21"/>
      <c r="LMI145" s="19"/>
      <c r="LMJ145" s="20"/>
      <c r="LMK145" s="21"/>
      <c r="LML145" s="185"/>
      <c r="LMM145" s="21"/>
      <c r="LMN145" s="136"/>
      <c r="LMO145" s="19"/>
      <c r="LMP145" s="20"/>
      <c r="LMQ145" s="21"/>
      <c r="LMR145" s="185"/>
      <c r="LMS145" s="21"/>
      <c r="LMT145" s="19"/>
      <c r="LMU145" s="20"/>
      <c r="LMV145" s="21"/>
      <c r="LMW145" s="185"/>
      <c r="LMX145" s="21"/>
      <c r="LMY145" s="136"/>
      <c r="LMZ145" s="19"/>
      <c r="LNA145" s="20"/>
      <c r="LNB145" s="21"/>
      <c r="LNC145" s="185"/>
      <c r="LND145" s="21"/>
      <c r="LNE145" s="19"/>
      <c r="LNF145" s="20"/>
      <c r="LNG145" s="21"/>
      <c r="LNH145" s="185"/>
      <c r="LNI145" s="21"/>
      <c r="LNJ145" s="136"/>
      <c r="LNK145" s="19"/>
      <c r="LNL145" s="20"/>
      <c r="LNM145" s="21"/>
      <c r="LNN145" s="185"/>
      <c r="LNO145" s="21"/>
      <c r="LNP145" s="19"/>
      <c r="LNQ145" s="20"/>
      <c r="LNR145" s="21"/>
      <c r="LNS145" s="185"/>
      <c r="LNT145" s="21"/>
      <c r="LNU145" s="136"/>
      <c r="LNV145" s="19"/>
      <c r="LNW145" s="20"/>
      <c r="LNX145" s="21"/>
      <c r="LNY145" s="185"/>
      <c r="LNZ145" s="21"/>
      <c r="LOA145" s="19"/>
      <c r="LOB145" s="20"/>
      <c r="LOC145" s="21"/>
      <c r="LOD145" s="185"/>
      <c r="LOE145" s="21"/>
      <c r="LOF145" s="136"/>
      <c r="LOG145" s="19"/>
      <c r="LOH145" s="20"/>
      <c r="LOI145" s="21"/>
      <c r="LOJ145" s="185"/>
      <c r="LOK145" s="21"/>
      <c r="LOL145" s="19"/>
      <c r="LOM145" s="20"/>
      <c r="LON145" s="21"/>
      <c r="LOO145" s="185"/>
      <c r="LOP145" s="21"/>
      <c r="LOQ145" s="136"/>
      <c r="LOR145" s="19"/>
      <c r="LOS145" s="20"/>
      <c r="LOT145" s="21"/>
      <c r="LOU145" s="185"/>
      <c r="LOV145" s="21"/>
      <c r="LOW145" s="19"/>
      <c r="LOX145" s="20"/>
      <c r="LOY145" s="21"/>
      <c r="LOZ145" s="185"/>
      <c r="LPA145" s="21"/>
      <c r="LPB145" s="136"/>
      <c r="LPC145" s="19"/>
      <c r="LPD145" s="20"/>
      <c r="LPE145" s="21"/>
      <c r="LPF145" s="185"/>
      <c r="LPG145" s="21"/>
      <c r="LPH145" s="19"/>
      <c r="LPI145" s="20"/>
      <c r="LPJ145" s="21"/>
      <c r="LPK145" s="185"/>
      <c r="LPL145" s="21"/>
      <c r="LPM145" s="136"/>
      <c r="LPN145" s="19"/>
      <c r="LPO145" s="20"/>
      <c r="LPP145" s="21"/>
      <c r="LPQ145" s="185"/>
      <c r="LPR145" s="21"/>
      <c r="LPS145" s="19"/>
      <c r="LPT145" s="20"/>
      <c r="LPU145" s="21"/>
      <c r="LPV145" s="185"/>
      <c r="LPW145" s="21"/>
      <c r="LPX145" s="136"/>
      <c r="LPY145" s="19"/>
      <c r="LPZ145" s="20"/>
      <c r="LQA145" s="21"/>
      <c r="LQB145" s="185"/>
      <c r="LQC145" s="21"/>
      <c r="LQD145" s="19"/>
      <c r="LQE145" s="20"/>
      <c r="LQF145" s="21"/>
      <c r="LQG145" s="185"/>
      <c r="LQH145" s="21"/>
      <c r="LQI145" s="136"/>
      <c r="LQJ145" s="19"/>
      <c r="LQK145" s="20"/>
      <c r="LQL145" s="21"/>
      <c r="LQM145" s="185"/>
      <c r="LQN145" s="21"/>
      <c r="LQO145" s="19"/>
      <c r="LQP145" s="20"/>
      <c r="LQQ145" s="21"/>
      <c r="LQR145" s="185"/>
      <c r="LQS145" s="21"/>
      <c r="LQT145" s="136"/>
      <c r="LQU145" s="19"/>
      <c r="LQV145" s="20"/>
      <c r="LQW145" s="21"/>
      <c r="LQX145" s="185"/>
      <c r="LQY145" s="21"/>
      <c r="LQZ145" s="19"/>
      <c r="LRA145" s="20"/>
      <c r="LRB145" s="21"/>
      <c r="LRC145" s="185"/>
      <c r="LRD145" s="21"/>
      <c r="LRE145" s="136"/>
      <c r="LRF145" s="19"/>
      <c r="LRG145" s="20"/>
      <c r="LRH145" s="21"/>
      <c r="LRI145" s="185"/>
      <c r="LRJ145" s="21"/>
      <c r="LRK145" s="19"/>
      <c r="LRL145" s="20"/>
      <c r="LRM145" s="21"/>
      <c r="LRN145" s="185"/>
      <c r="LRO145" s="21"/>
      <c r="LRP145" s="136"/>
      <c r="LRQ145" s="19"/>
      <c r="LRR145" s="20"/>
      <c r="LRS145" s="21"/>
      <c r="LRT145" s="185"/>
      <c r="LRU145" s="21"/>
      <c r="LRV145" s="19"/>
      <c r="LRW145" s="20"/>
      <c r="LRX145" s="21"/>
      <c r="LRY145" s="185"/>
      <c r="LRZ145" s="21"/>
      <c r="LSA145" s="136"/>
      <c r="LSB145" s="19"/>
      <c r="LSC145" s="20"/>
      <c r="LSD145" s="21"/>
      <c r="LSE145" s="185"/>
      <c r="LSF145" s="21"/>
      <c r="LSG145" s="19"/>
      <c r="LSH145" s="20"/>
      <c r="LSI145" s="21"/>
      <c r="LSJ145" s="185"/>
      <c r="LSK145" s="21"/>
      <c r="LSL145" s="136"/>
      <c r="LSM145" s="19"/>
      <c r="LSN145" s="20"/>
      <c r="LSO145" s="21"/>
      <c r="LSP145" s="185"/>
      <c r="LSQ145" s="21"/>
      <c r="LSR145" s="19"/>
      <c r="LSS145" s="20"/>
      <c r="LST145" s="21"/>
      <c r="LSU145" s="185"/>
      <c r="LSV145" s="21"/>
      <c r="LSW145" s="136"/>
      <c r="LSX145" s="19"/>
      <c r="LSY145" s="20"/>
      <c r="LSZ145" s="21"/>
      <c r="LTA145" s="185"/>
      <c r="LTB145" s="21"/>
      <c r="LTC145" s="19"/>
      <c r="LTD145" s="20"/>
      <c r="LTE145" s="21"/>
      <c r="LTF145" s="185"/>
      <c r="LTG145" s="21"/>
      <c r="LTH145" s="136"/>
      <c r="LTI145" s="19"/>
      <c r="LTJ145" s="20"/>
      <c r="LTK145" s="21"/>
      <c r="LTL145" s="185"/>
      <c r="LTM145" s="21"/>
      <c r="LTN145" s="19"/>
      <c r="LTO145" s="20"/>
      <c r="LTP145" s="21"/>
      <c r="LTQ145" s="185"/>
      <c r="LTR145" s="21"/>
      <c r="LTS145" s="136"/>
      <c r="LTT145" s="19"/>
      <c r="LTU145" s="20"/>
      <c r="LTV145" s="21"/>
      <c r="LTW145" s="185"/>
      <c r="LTX145" s="21"/>
      <c r="LTY145" s="19"/>
      <c r="LTZ145" s="20"/>
      <c r="LUA145" s="21"/>
      <c r="LUB145" s="185"/>
      <c r="LUC145" s="21"/>
      <c r="LUD145" s="136"/>
      <c r="LUE145" s="19"/>
      <c r="LUF145" s="20"/>
      <c r="LUG145" s="21"/>
      <c r="LUH145" s="185"/>
      <c r="LUI145" s="21"/>
      <c r="LUJ145" s="19"/>
      <c r="LUK145" s="20"/>
      <c r="LUL145" s="21"/>
      <c r="LUM145" s="185"/>
      <c r="LUN145" s="21"/>
      <c r="LUO145" s="136"/>
      <c r="LUP145" s="19"/>
      <c r="LUQ145" s="20"/>
      <c r="LUR145" s="21"/>
      <c r="LUS145" s="185"/>
      <c r="LUT145" s="21"/>
      <c r="LUU145" s="19"/>
      <c r="LUV145" s="20"/>
      <c r="LUW145" s="21"/>
      <c r="LUX145" s="185"/>
      <c r="LUY145" s="21"/>
      <c r="LUZ145" s="136"/>
      <c r="LVA145" s="19"/>
      <c r="LVB145" s="20"/>
      <c r="LVC145" s="21"/>
      <c r="LVD145" s="185"/>
      <c r="LVE145" s="21"/>
      <c r="LVF145" s="19"/>
      <c r="LVG145" s="20"/>
      <c r="LVH145" s="21"/>
      <c r="LVI145" s="185"/>
      <c r="LVJ145" s="21"/>
      <c r="LVK145" s="136"/>
      <c r="LVL145" s="19"/>
      <c r="LVM145" s="20"/>
      <c r="LVN145" s="21"/>
      <c r="LVO145" s="185"/>
      <c r="LVP145" s="21"/>
      <c r="LVQ145" s="19"/>
      <c r="LVR145" s="20"/>
      <c r="LVS145" s="21"/>
      <c r="LVT145" s="185"/>
      <c r="LVU145" s="21"/>
      <c r="LVV145" s="136"/>
      <c r="LVW145" s="19"/>
      <c r="LVX145" s="20"/>
      <c r="LVY145" s="21"/>
      <c r="LVZ145" s="185"/>
      <c r="LWA145" s="21"/>
      <c r="LWB145" s="19"/>
      <c r="LWC145" s="20"/>
      <c r="LWD145" s="21"/>
      <c r="LWE145" s="185"/>
      <c r="LWF145" s="21"/>
      <c r="LWG145" s="136"/>
      <c r="LWH145" s="19"/>
      <c r="LWI145" s="20"/>
      <c r="LWJ145" s="21"/>
      <c r="LWK145" s="185"/>
      <c r="LWL145" s="21"/>
      <c r="LWM145" s="19"/>
      <c r="LWN145" s="20"/>
      <c r="LWO145" s="21"/>
      <c r="LWP145" s="185"/>
      <c r="LWQ145" s="21"/>
      <c r="LWR145" s="136"/>
      <c r="LWS145" s="19"/>
      <c r="LWT145" s="20"/>
      <c r="LWU145" s="21"/>
      <c r="LWV145" s="185"/>
      <c r="LWW145" s="21"/>
      <c r="LWX145" s="19"/>
      <c r="LWY145" s="20"/>
      <c r="LWZ145" s="21"/>
      <c r="LXA145" s="185"/>
      <c r="LXB145" s="21"/>
      <c r="LXC145" s="136"/>
      <c r="LXD145" s="19"/>
      <c r="LXE145" s="20"/>
      <c r="LXF145" s="21"/>
      <c r="LXG145" s="185"/>
      <c r="LXH145" s="21"/>
      <c r="LXI145" s="19"/>
      <c r="LXJ145" s="20"/>
      <c r="LXK145" s="21"/>
      <c r="LXL145" s="185"/>
      <c r="LXM145" s="21"/>
      <c r="LXN145" s="136"/>
      <c r="LXO145" s="19"/>
      <c r="LXP145" s="20"/>
      <c r="LXQ145" s="21"/>
      <c r="LXR145" s="185"/>
      <c r="LXS145" s="21"/>
      <c r="LXT145" s="19"/>
      <c r="LXU145" s="20"/>
      <c r="LXV145" s="21"/>
      <c r="LXW145" s="185"/>
      <c r="LXX145" s="21"/>
      <c r="LXY145" s="136"/>
      <c r="LXZ145" s="19"/>
      <c r="LYA145" s="20"/>
      <c r="LYB145" s="21"/>
      <c r="LYC145" s="185"/>
      <c r="LYD145" s="21"/>
      <c r="LYE145" s="19"/>
      <c r="LYF145" s="20"/>
      <c r="LYG145" s="21"/>
      <c r="LYH145" s="185"/>
      <c r="LYI145" s="21"/>
      <c r="LYJ145" s="136"/>
      <c r="LYK145" s="19"/>
      <c r="LYL145" s="20"/>
      <c r="LYM145" s="21"/>
      <c r="LYN145" s="185"/>
      <c r="LYO145" s="21"/>
      <c r="LYP145" s="19"/>
      <c r="LYQ145" s="20"/>
      <c r="LYR145" s="21"/>
      <c r="LYS145" s="185"/>
      <c r="LYT145" s="21"/>
      <c r="LYU145" s="136"/>
      <c r="LYV145" s="19"/>
      <c r="LYW145" s="20"/>
      <c r="LYX145" s="21"/>
      <c r="LYY145" s="185"/>
      <c r="LYZ145" s="21"/>
      <c r="LZA145" s="19"/>
      <c r="LZB145" s="20"/>
      <c r="LZC145" s="21"/>
      <c r="LZD145" s="185"/>
      <c r="LZE145" s="21"/>
      <c r="LZF145" s="136"/>
      <c r="LZG145" s="19"/>
      <c r="LZH145" s="20"/>
      <c r="LZI145" s="21"/>
      <c r="LZJ145" s="185"/>
      <c r="LZK145" s="21"/>
      <c r="LZL145" s="19"/>
      <c r="LZM145" s="20"/>
      <c r="LZN145" s="21"/>
      <c r="LZO145" s="185"/>
      <c r="LZP145" s="21"/>
      <c r="LZQ145" s="136"/>
      <c r="LZR145" s="19"/>
      <c r="LZS145" s="20"/>
      <c r="LZT145" s="21"/>
      <c r="LZU145" s="185"/>
      <c r="LZV145" s="21"/>
      <c r="LZW145" s="19"/>
      <c r="LZX145" s="20"/>
      <c r="LZY145" s="21"/>
      <c r="LZZ145" s="185"/>
      <c r="MAA145" s="21"/>
      <c r="MAB145" s="136"/>
      <c r="MAC145" s="19"/>
      <c r="MAD145" s="20"/>
      <c r="MAE145" s="21"/>
      <c r="MAF145" s="185"/>
      <c r="MAG145" s="21"/>
      <c r="MAH145" s="19"/>
      <c r="MAI145" s="20"/>
      <c r="MAJ145" s="21"/>
      <c r="MAK145" s="185"/>
      <c r="MAL145" s="21"/>
      <c r="MAM145" s="136"/>
      <c r="MAN145" s="19"/>
      <c r="MAO145" s="20"/>
      <c r="MAP145" s="21"/>
      <c r="MAQ145" s="185"/>
      <c r="MAR145" s="21"/>
      <c r="MAS145" s="19"/>
      <c r="MAT145" s="20"/>
      <c r="MAU145" s="21"/>
      <c r="MAV145" s="185"/>
      <c r="MAW145" s="21"/>
      <c r="MAX145" s="136"/>
      <c r="MAY145" s="19"/>
      <c r="MAZ145" s="20"/>
      <c r="MBA145" s="21"/>
      <c r="MBB145" s="185"/>
      <c r="MBC145" s="21"/>
      <c r="MBD145" s="19"/>
      <c r="MBE145" s="20"/>
      <c r="MBF145" s="21"/>
      <c r="MBG145" s="185"/>
      <c r="MBH145" s="21"/>
      <c r="MBI145" s="136"/>
      <c r="MBJ145" s="19"/>
      <c r="MBK145" s="20"/>
      <c r="MBL145" s="21"/>
      <c r="MBM145" s="185"/>
      <c r="MBN145" s="21"/>
      <c r="MBO145" s="19"/>
      <c r="MBP145" s="20"/>
      <c r="MBQ145" s="21"/>
      <c r="MBR145" s="185"/>
      <c r="MBS145" s="21"/>
      <c r="MBT145" s="136"/>
      <c r="MBU145" s="19"/>
      <c r="MBV145" s="20"/>
      <c r="MBW145" s="21"/>
      <c r="MBX145" s="185"/>
      <c r="MBY145" s="21"/>
      <c r="MBZ145" s="19"/>
      <c r="MCA145" s="20"/>
      <c r="MCB145" s="21"/>
      <c r="MCC145" s="185"/>
      <c r="MCD145" s="21"/>
      <c r="MCE145" s="136"/>
      <c r="MCF145" s="19"/>
      <c r="MCG145" s="20"/>
      <c r="MCH145" s="21"/>
      <c r="MCI145" s="185"/>
      <c r="MCJ145" s="21"/>
      <c r="MCK145" s="19"/>
      <c r="MCL145" s="20"/>
      <c r="MCM145" s="21"/>
      <c r="MCN145" s="185"/>
      <c r="MCO145" s="21"/>
      <c r="MCP145" s="136"/>
      <c r="MCQ145" s="19"/>
      <c r="MCR145" s="20"/>
      <c r="MCS145" s="21"/>
      <c r="MCT145" s="185"/>
      <c r="MCU145" s="21"/>
      <c r="MCV145" s="19"/>
      <c r="MCW145" s="20"/>
      <c r="MCX145" s="21"/>
      <c r="MCY145" s="185"/>
      <c r="MCZ145" s="21"/>
      <c r="MDA145" s="136"/>
      <c r="MDB145" s="19"/>
      <c r="MDC145" s="20"/>
      <c r="MDD145" s="21"/>
      <c r="MDE145" s="185"/>
      <c r="MDF145" s="21"/>
      <c r="MDG145" s="19"/>
      <c r="MDH145" s="20"/>
      <c r="MDI145" s="21"/>
      <c r="MDJ145" s="185"/>
      <c r="MDK145" s="21"/>
      <c r="MDL145" s="136"/>
      <c r="MDM145" s="19"/>
      <c r="MDN145" s="20"/>
      <c r="MDO145" s="21"/>
      <c r="MDP145" s="185"/>
      <c r="MDQ145" s="21"/>
      <c r="MDR145" s="19"/>
      <c r="MDS145" s="20"/>
      <c r="MDT145" s="21"/>
      <c r="MDU145" s="185"/>
      <c r="MDV145" s="21"/>
      <c r="MDW145" s="136"/>
      <c r="MDX145" s="19"/>
      <c r="MDY145" s="20"/>
      <c r="MDZ145" s="21"/>
      <c r="MEA145" s="185"/>
      <c r="MEB145" s="21"/>
      <c r="MEC145" s="19"/>
      <c r="MED145" s="20"/>
      <c r="MEE145" s="21"/>
      <c r="MEF145" s="185"/>
      <c r="MEG145" s="21"/>
      <c r="MEH145" s="136"/>
      <c r="MEI145" s="19"/>
      <c r="MEJ145" s="20"/>
      <c r="MEK145" s="21"/>
      <c r="MEL145" s="185"/>
      <c r="MEM145" s="21"/>
      <c r="MEN145" s="19"/>
      <c r="MEO145" s="20"/>
      <c r="MEP145" s="21"/>
      <c r="MEQ145" s="185"/>
      <c r="MER145" s="21"/>
      <c r="MES145" s="136"/>
      <c r="MET145" s="19"/>
      <c r="MEU145" s="20"/>
      <c r="MEV145" s="21"/>
      <c r="MEW145" s="185"/>
      <c r="MEX145" s="21"/>
      <c r="MEY145" s="19"/>
      <c r="MEZ145" s="20"/>
      <c r="MFA145" s="21"/>
      <c r="MFB145" s="185"/>
      <c r="MFC145" s="21"/>
      <c r="MFD145" s="136"/>
      <c r="MFE145" s="19"/>
      <c r="MFF145" s="20"/>
      <c r="MFG145" s="21"/>
      <c r="MFH145" s="185"/>
      <c r="MFI145" s="21"/>
      <c r="MFJ145" s="19"/>
      <c r="MFK145" s="20"/>
      <c r="MFL145" s="21"/>
      <c r="MFM145" s="185"/>
      <c r="MFN145" s="21"/>
      <c r="MFO145" s="136"/>
      <c r="MFP145" s="19"/>
      <c r="MFQ145" s="20"/>
      <c r="MFR145" s="21"/>
      <c r="MFS145" s="185"/>
      <c r="MFT145" s="21"/>
      <c r="MFU145" s="19"/>
      <c r="MFV145" s="20"/>
      <c r="MFW145" s="21"/>
      <c r="MFX145" s="185"/>
      <c r="MFY145" s="21"/>
      <c r="MFZ145" s="136"/>
      <c r="MGA145" s="19"/>
      <c r="MGB145" s="20"/>
      <c r="MGC145" s="21"/>
      <c r="MGD145" s="185"/>
      <c r="MGE145" s="21"/>
      <c r="MGF145" s="19"/>
      <c r="MGG145" s="20"/>
      <c r="MGH145" s="21"/>
      <c r="MGI145" s="185"/>
      <c r="MGJ145" s="21"/>
      <c r="MGK145" s="136"/>
      <c r="MGL145" s="19"/>
      <c r="MGM145" s="20"/>
      <c r="MGN145" s="21"/>
      <c r="MGO145" s="185"/>
      <c r="MGP145" s="21"/>
      <c r="MGQ145" s="19"/>
      <c r="MGR145" s="20"/>
      <c r="MGS145" s="21"/>
      <c r="MGT145" s="185"/>
      <c r="MGU145" s="21"/>
      <c r="MGV145" s="136"/>
      <c r="MGW145" s="19"/>
      <c r="MGX145" s="20"/>
      <c r="MGY145" s="21"/>
      <c r="MGZ145" s="185"/>
      <c r="MHA145" s="21"/>
      <c r="MHB145" s="19"/>
      <c r="MHC145" s="20"/>
      <c r="MHD145" s="21"/>
      <c r="MHE145" s="185"/>
      <c r="MHF145" s="21"/>
      <c r="MHG145" s="136"/>
      <c r="MHH145" s="19"/>
      <c r="MHI145" s="20"/>
      <c r="MHJ145" s="21"/>
      <c r="MHK145" s="185"/>
      <c r="MHL145" s="21"/>
      <c r="MHM145" s="19"/>
      <c r="MHN145" s="20"/>
      <c r="MHO145" s="21"/>
      <c r="MHP145" s="185"/>
      <c r="MHQ145" s="21"/>
      <c r="MHR145" s="136"/>
      <c r="MHS145" s="19"/>
      <c r="MHT145" s="20"/>
      <c r="MHU145" s="21"/>
      <c r="MHV145" s="185"/>
      <c r="MHW145" s="21"/>
      <c r="MHX145" s="19"/>
      <c r="MHY145" s="20"/>
      <c r="MHZ145" s="21"/>
      <c r="MIA145" s="185"/>
      <c r="MIB145" s="21"/>
      <c r="MIC145" s="136"/>
      <c r="MID145" s="19"/>
      <c r="MIE145" s="20"/>
      <c r="MIF145" s="21"/>
      <c r="MIG145" s="185"/>
      <c r="MIH145" s="21"/>
      <c r="MII145" s="19"/>
      <c r="MIJ145" s="20"/>
      <c r="MIK145" s="21"/>
      <c r="MIL145" s="185"/>
      <c r="MIM145" s="21"/>
      <c r="MIN145" s="136"/>
      <c r="MIO145" s="19"/>
      <c r="MIP145" s="20"/>
      <c r="MIQ145" s="21"/>
      <c r="MIR145" s="185"/>
      <c r="MIS145" s="21"/>
      <c r="MIT145" s="19"/>
      <c r="MIU145" s="20"/>
      <c r="MIV145" s="21"/>
      <c r="MIW145" s="185"/>
      <c r="MIX145" s="21"/>
      <c r="MIY145" s="136"/>
      <c r="MIZ145" s="19"/>
      <c r="MJA145" s="20"/>
      <c r="MJB145" s="21"/>
      <c r="MJC145" s="185"/>
      <c r="MJD145" s="21"/>
      <c r="MJE145" s="19"/>
      <c r="MJF145" s="20"/>
      <c r="MJG145" s="21"/>
      <c r="MJH145" s="185"/>
      <c r="MJI145" s="21"/>
      <c r="MJJ145" s="136"/>
      <c r="MJK145" s="19"/>
      <c r="MJL145" s="20"/>
      <c r="MJM145" s="21"/>
      <c r="MJN145" s="185"/>
      <c r="MJO145" s="21"/>
      <c r="MJP145" s="19"/>
      <c r="MJQ145" s="20"/>
      <c r="MJR145" s="21"/>
      <c r="MJS145" s="185"/>
      <c r="MJT145" s="21"/>
      <c r="MJU145" s="136"/>
      <c r="MJV145" s="19"/>
      <c r="MJW145" s="20"/>
      <c r="MJX145" s="21"/>
      <c r="MJY145" s="185"/>
      <c r="MJZ145" s="21"/>
      <c r="MKA145" s="19"/>
      <c r="MKB145" s="20"/>
      <c r="MKC145" s="21"/>
      <c r="MKD145" s="185"/>
      <c r="MKE145" s="21"/>
      <c r="MKF145" s="136"/>
      <c r="MKG145" s="19"/>
      <c r="MKH145" s="20"/>
      <c r="MKI145" s="21"/>
      <c r="MKJ145" s="185"/>
      <c r="MKK145" s="21"/>
      <c r="MKL145" s="19"/>
      <c r="MKM145" s="20"/>
      <c r="MKN145" s="21"/>
      <c r="MKO145" s="185"/>
      <c r="MKP145" s="21"/>
      <c r="MKQ145" s="136"/>
      <c r="MKR145" s="19"/>
      <c r="MKS145" s="20"/>
      <c r="MKT145" s="21"/>
      <c r="MKU145" s="185"/>
      <c r="MKV145" s="21"/>
      <c r="MKW145" s="19"/>
      <c r="MKX145" s="20"/>
      <c r="MKY145" s="21"/>
      <c r="MKZ145" s="185"/>
      <c r="MLA145" s="21"/>
      <c r="MLB145" s="136"/>
      <c r="MLC145" s="19"/>
      <c r="MLD145" s="20"/>
      <c r="MLE145" s="21"/>
      <c r="MLF145" s="185"/>
      <c r="MLG145" s="21"/>
      <c r="MLH145" s="19"/>
      <c r="MLI145" s="20"/>
      <c r="MLJ145" s="21"/>
      <c r="MLK145" s="185"/>
      <c r="MLL145" s="21"/>
      <c r="MLM145" s="136"/>
      <c r="MLN145" s="19"/>
      <c r="MLO145" s="20"/>
      <c r="MLP145" s="21"/>
      <c r="MLQ145" s="185"/>
      <c r="MLR145" s="21"/>
      <c r="MLS145" s="19"/>
      <c r="MLT145" s="20"/>
      <c r="MLU145" s="21"/>
      <c r="MLV145" s="185"/>
      <c r="MLW145" s="21"/>
      <c r="MLX145" s="136"/>
      <c r="MLY145" s="19"/>
      <c r="MLZ145" s="20"/>
      <c r="MMA145" s="21"/>
      <c r="MMB145" s="185"/>
      <c r="MMC145" s="21"/>
      <c r="MMD145" s="19"/>
      <c r="MME145" s="20"/>
      <c r="MMF145" s="21"/>
      <c r="MMG145" s="185"/>
      <c r="MMH145" s="21"/>
      <c r="MMI145" s="136"/>
      <c r="MMJ145" s="19"/>
      <c r="MMK145" s="20"/>
      <c r="MML145" s="21"/>
      <c r="MMM145" s="185"/>
      <c r="MMN145" s="21"/>
      <c r="MMO145" s="19"/>
      <c r="MMP145" s="20"/>
      <c r="MMQ145" s="21"/>
      <c r="MMR145" s="185"/>
      <c r="MMS145" s="21"/>
      <c r="MMT145" s="136"/>
      <c r="MMU145" s="19"/>
      <c r="MMV145" s="20"/>
      <c r="MMW145" s="21"/>
      <c r="MMX145" s="185"/>
      <c r="MMY145" s="21"/>
      <c r="MMZ145" s="19"/>
      <c r="MNA145" s="20"/>
      <c r="MNB145" s="21"/>
      <c r="MNC145" s="185"/>
      <c r="MND145" s="21"/>
      <c r="MNE145" s="136"/>
      <c r="MNF145" s="19"/>
      <c r="MNG145" s="20"/>
      <c r="MNH145" s="21"/>
      <c r="MNI145" s="185"/>
      <c r="MNJ145" s="21"/>
      <c r="MNK145" s="19"/>
      <c r="MNL145" s="20"/>
      <c r="MNM145" s="21"/>
      <c r="MNN145" s="185"/>
      <c r="MNO145" s="21"/>
      <c r="MNP145" s="136"/>
      <c r="MNQ145" s="19"/>
      <c r="MNR145" s="20"/>
      <c r="MNS145" s="21"/>
      <c r="MNT145" s="185"/>
      <c r="MNU145" s="21"/>
      <c r="MNV145" s="19"/>
      <c r="MNW145" s="20"/>
      <c r="MNX145" s="21"/>
      <c r="MNY145" s="185"/>
      <c r="MNZ145" s="21"/>
      <c r="MOA145" s="136"/>
      <c r="MOB145" s="19"/>
      <c r="MOC145" s="20"/>
      <c r="MOD145" s="21"/>
      <c r="MOE145" s="185"/>
      <c r="MOF145" s="21"/>
      <c r="MOG145" s="19"/>
      <c r="MOH145" s="20"/>
      <c r="MOI145" s="21"/>
      <c r="MOJ145" s="185"/>
      <c r="MOK145" s="21"/>
      <c r="MOL145" s="136"/>
      <c r="MOM145" s="19"/>
      <c r="MON145" s="20"/>
      <c r="MOO145" s="21"/>
      <c r="MOP145" s="185"/>
      <c r="MOQ145" s="21"/>
      <c r="MOR145" s="19"/>
      <c r="MOS145" s="20"/>
      <c r="MOT145" s="21"/>
      <c r="MOU145" s="185"/>
      <c r="MOV145" s="21"/>
      <c r="MOW145" s="136"/>
      <c r="MOX145" s="19"/>
      <c r="MOY145" s="20"/>
      <c r="MOZ145" s="21"/>
      <c r="MPA145" s="185"/>
      <c r="MPB145" s="21"/>
      <c r="MPC145" s="19"/>
      <c r="MPD145" s="20"/>
      <c r="MPE145" s="21"/>
      <c r="MPF145" s="185"/>
      <c r="MPG145" s="21"/>
      <c r="MPH145" s="136"/>
      <c r="MPI145" s="19"/>
      <c r="MPJ145" s="20"/>
      <c r="MPK145" s="21"/>
      <c r="MPL145" s="185"/>
      <c r="MPM145" s="21"/>
      <c r="MPN145" s="19"/>
      <c r="MPO145" s="20"/>
      <c r="MPP145" s="21"/>
      <c r="MPQ145" s="185"/>
      <c r="MPR145" s="21"/>
      <c r="MPS145" s="136"/>
      <c r="MPT145" s="19"/>
      <c r="MPU145" s="20"/>
      <c r="MPV145" s="21"/>
      <c r="MPW145" s="185"/>
      <c r="MPX145" s="21"/>
      <c r="MPY145" s="19"/>
      <c r="MPZ145" s="20"/>
      <c r="MQA145" s="21"/>
      <c r="MQB145" s="185"/>
      <c r="MQC145" s="21"/>
      <c r="MQD145" s="136"/>
      <c r="MQE145" s="19"/>
      <c r="MQF145" s="20"/>
      <c r="MQG145" s="21"/>
      <c r="MQH145" s="185"/>
      <c r="MQI145" s="21"/>
      <c r="MQJ145" s="19"/>
      <c r="MQK145" s="20"/>
      <c r="MQL145" s="21"/>
      <c r="MQM145" s="185"/>
      <c r="MQN145" s="21"/>
      <c r="MQO145" s="136"/>
      <c r="MQP145" s="19"/>
      <c r="MQQ145" s="20"/>
      <c r="MQR145" s="21"/>
      <c r="MQS145" s="185"/>
      <c r="MQT145" s="21"/>
      <c r="MQU145" s="19"/>
      <c r="MQV145" s="20"/>
      <c r="MQW145" s="21"/>
      <c r="MQX145" s="185"/>
      <c r="MQY145" s="21"/>
      <c r="MQZ145" s="136"/>
      <c r="MRA145" s="19"/>
      <c r="MRB145" s="20"/>
      <c r="MRC145" s="21"/>
      <c r="MRD145" s="185"/>
      <c r="MRE145" s="21"/>
      <c r="MRF145" s="19"/>
      <c r="MRG145" s="20"/>
      <c r="MRH145" s="21"/>
      <c r="MRI145" s="185"/>
      <c r="MRJ145" s="21"/>
      <c r="MRK145" s="136"/>
      <c r="MRL145" s="19"/>
      <c r="MRM145" s="20"/>
      <c r="MRN145" s="21"/>
      <c r="MRO145" s="185"/>
      <c r="MRP145" s="21"/>
      <c r="MRQ145" s="19"/>
      <c r="MRR145" s="20"/>
      <c r="MRS145" s="21"/>
      <c r="MRT145" s="185"/>
      <c r="MRU145" s="21"/>
      <c r="MRV145" s="136"/>
      <c r="MRW145" s="19"/>
      <c r="MRX145" s="20"/>
      <c r="MRY145" s="21"/>
      <c r="MRZ145" s="185"/>
      <c r="MSA145" s="21"/>
      <c r="MSB145" s="19"/>
      <c r="MSC145" s="20"/>
      <c r="MSD145" s="21"/>
      <c r="MSE145" s="185"/>
      <c r="MSF145" s="21"/>
      <c r="MSG145" s="136"/>
      <c r="MSH145" s="19"/>
      <c r="MSI145" s="20"/>
      <c r="MSJ145" s="21"/>
      <c r="MSK145" s="185"/>
      <c r="MSL145" s="21"/>
      <c r="MSM145" s="19"/>
      <c r="MSN145" s="20"/>
      <c r="MSO145" s="21"/>
      <c r="MSP145" s="185"/>
      <c r="MSQ145" s="21"/>
      <c r="MSR145" s="136"/>
      <c r="MSS145" s="19"/>
      <c r="MST145" s="20"/>
      <c r="MSU145" s="21"/>
      <c r="MSV145" s="185"/>
      <c r="MSW145" s="21"/>
      <c r="MSX145" s="19"/>
      <c r="MSY145" s="20"/>
      <c r="MSZ145" s="21"/>
      <c r="MTA145" s="185"/>
      <c r="MTB145" s="21"/>
      <c r="MTC145" s="136"/>
      <c r="MTD145" s="19"/>
      <c r="MTE145" s="20"/>
      <c r="MTF145" s="21"/>
      <c r="MTG145" s="185"/>
      <c r="MTH145" s="21"/>
      <c r="MTI145" s="19"/>
      <c r="MTJ145" s="20"/>
      <c r="MTK145" s="21"/>
      <c r="MTL145" s="185"/>
      <c r="MTM145" s="21"/>
      <c r="MTN145" s="136"/>
      <c r="MTO145" s="19"/>
      <c r="MTP145" s="20"/>
      <c r="MTQ145" s="21"/>
      <c r="MTR145" s="185"/>
      <c r="MTS145" s="21"/>
      <c r="MTT145" s="19"/>
      <c r="MTU145" s="20"/>
      <c r="MTV145" s="21"/>
      <c r="MTW145" s="185"/>
      <c r="MTX145" s="21"/>
      <c r="MTY145" s="136"/>
      <c r="MTZ145" s="19"/>
      <c r="MUA145" s="20"/>
      <c r="MUB145" s="21"/>
      <c r="MUC145" s="185"/>
      <c r="MUD145" s="21"/>
      <c r="MUE145" s="19"/>
      <c r="MUF145" s="20"/>
      <c r="MUG145" s="21"/>
      <c r="MUH145" s="185"/>
      <c r="MUI145" s="21"/>
      <c r="MUJ145" s="136"/>
      <c r="MUK145" s="19"/>
      <c r="MUL145" s="20"/>
      <c r="MUM145" s="21"/>
      <c r="MUN145" s="185"/>
      <c r="MUO145" s="21"/>
      <c r="MUP145" s="19"/>
      <c r="MUQ145" s="20"/>
      <c r="MUR145" s="21"/>
      <c r="MUS145" s="185"/>
      <c r="MUT145" s="21"/>
      <c r="MUU145" s="136"/>
      <c r="MUV145" s="19"/>
      <c r="MUW145" s="20"/>
      <c r="MUX145" s="21"/>
      <c r="MUY145" s="185"/>
      <c r="MUZ145" s="21"/>
      <c r="MVA145" s="19"/>
      <c r="MVB145" s="20"/>
      <c r="MVC145" s="21"/>
      <c r="MVD145" s="185"/>
      <c r="MVE145" s="21"/>
      <c r="MVF145" s="136"/>
      <c r="MVG145" s="19"/>
      <c r="MVH145" s="20"/>
      <c r="MVI145" s="21"/>
      <c r="MVJ145" s="185"/>
      <c r="MVK145" s="21"/>
      <c r="MVL145" s="19"/>
      <c r="MVM145" s="20"/>
      <c r="MVN145" s="21"/>
      <c r="MVO145" s="185"/>
      <c r="MVP145" s="21"/>
      <c r="MVQ145" s="136"/>
      <c r="MVR145" s="19"/>
      <c r="MVS145" s="20"/>
      <c r="MVT145" s="21"/>
      <c r="MVU145" s="185"/>
      <c r="MVV145" s="21"/>
      <c r="MVW145" s="19"/>
      <c r="MVX145" s="20"/>
      <c r="MVY145" s="21"/>
      <c r="MVZ145" s="185"/>
      <c r="MWA145" s="21"/>
      <c r="MWB145" s="136"/>
      <c r="MWC145" s="19"/>
      <c r="MWD145" s="20"/>
      <c r="MWE145" s="21"/>
      <c r="MWF145" s="185"/>
      <c r="MWG145" s="21"/>
      <c r="MWH145" s="19"/>
      <c r="MWI145" s="20"/>
      <c r="MWJ145" s="21"/>
      <c r="MWK145" s="185"/>
      <c r="MWL145" s="21"/>
      <c r="MWM145" s="136"/>
      <c r="MWN145" s="19"/>
      <c r="MWO145" s="20"/>
      <c r="MWP145" s="21"/>
      <c r="MWQ145" s="185"/>
      <c r="MWR145" s="21"/>
      <c r="MWS145" s="19"/>
      <c r="MWT145" s="20"/>
      <c r="MWU145" s="21"/>
      <c r="MWV145" s="185"/>
      <c r="MWW145" s="21"/>
      <c r="MWX145" s="136"/>
      <c r="MWY145" s="19"/>
      <c r="MWZ145" s="20"/>
      <c r="MXA145" s="21"/>
      <c r="MXB145" s="185"/>
      <c r="MXC145" s="21"/>
      <c r="MXD145" s="19"/>
      <c r="MXE145" s="20"/>
      <c r="MXF145" s="21"/>
      <c r="MXG145" s="185"/>
      <c r="MXH145" s="21"/>
      <c r="MXI145" s="136"/>
      <c r="MXJ145" s="19"/>
      <c r="MXK145" s="20"/>
      <c r="MXL145" s="21"/>
      <c r="MXM145" s="185"/>
      <c r="MXN145" s="21"/>
      <c r="MXO145" s="19"/>
      <c r="MXP145" s="20"/>
      <c r="MXQ145" s="21"/>
      <c r="MXR145" s="185"/>
      <c r="MXS145" s="21"/>
      <c r="MXT145" s="136"/>
      <c r="MXU145" s="19"/>
      <c r="MXV145" s="20"/>
      <c r="MXW145" s="21"/>
      <c r="MXX145" s="185"/>
      <c r="MXY145" s="21"/>
      <c r="MXZ145" s="19"/>
      <c r="MYA145" s="20"/>
      <c r="MYB145" s="21"/>
      <c r="MYC145" s="185"/>
      <c r="MYD145" s="21"/>
      <c r="MYE145" s="136"/>
      <c r="MYF145" s="19"/>
      <c r="MYG145" s="20"/>
      <c r="MYH145" s="21"/>
      <c r="MYI145" s="185"/>
      <c r="MYJ145" s="21"/>
      <c r="MYK145" s="19"/>
      <c r="MYL145" s="20"/>
      <c r="MYM145" s="21"/>
      <c r="MYN145" s="185"/>
      <c r="MYO145" s="21"/>
      <c r="MYP145" s="136"/>
      <c r="MYQ145" s="19"/>
      <c r="MYR145" s="20"/>
      <c r="MYS145" s="21"/>
      <c r="MYT145" s="185"/>
      <c r="MYU145" s="21"/>
      <c r="MYV145" s="19"/>
      <c r="MYW145" s="20"/>
      <c r="MYX145" s="21"/>
      <c r="MYY145" s="185"/>
      <c r="MYZ145" s="21"/>
      <c r="MZA145" s="136"/>
      <c r="MZB145" s="19"/>
      <c r="MZC145" s="20"/>
      <c r="MZD145" s="21"/>
      <c r="MZE145" s="185"/>
      <c r="MZF145" s="21"/>
      <c r="MZG145" s="19"/>
      <c r="MZH145" s="20"/>
      <c r="MZI145" s="21"/>
      <c r="MZJ145" s="185"/>
      <c r="MZK145" s="21"/>
      <c r="MZL145" s="136"/>
      <c r="MZM145" s="19"/>
      <c r="MZN145" s="20"/>
      <c r="MZO145" s="21"/>
      <c r="MZP145" s="185"/>
      <c r="MZQ145" s="21"/>
      <c r="MZR145" s="19"/>
      <c r="MZS145" s="20"/>
      <c r="MZT145" s="21"/>
      <c r="MZU145" s="185"/>
      <c r="MZV145" s="21"/>
      <c r="MZW145" s="136"/>
      <c r="MZX145" s="19"/>
      <c r="MZY145" s="20"/>
      <c r="MZZ145" s="21"/>
      <c r="NAA145" s="185"/>
      <c r="NAB145" s="21"/>
      <c r="NAC145" s="19"/>
      <c r="NAD145" s="20"/>
      <c r="NAE145" s="21"/>
      <c r="NAF145" s="185"/>
      <c r="NAG145" s="21"/>
      <c r="NAH145" s="136"/>
      <c r="NAI145" s="19"/>
      <c r="NAJ145" s="20"/>
      <c r="NAK145" s="21"/>
      <c r="NAL145" s="185"/>
      <c r="NAM145" s="21"/>
      <c r="NAN145" s="19"/>
      <c r="NAO145" s="20"/>
      <c r="NAP145" s="21"/>
      <c r="NAQ145" s="185"/>
      <c r="NAR145" s="21"/>
      <c r="NAS145" s="136"/>
      <c r="NAT145" s="19"/>
      <c r="NAU145" s="20"/>
      <c r="NAV145" s="21"/>
      <c r="NAW145" s="185"/>
      <c r="NAX145" s="21"/>
      <c r="NAY145" s="19"/>
      <c r="NAZ145" s="20"/>
      <c r="NBA145" s="21"/>
      <c r="NBB145" s="185"/>
      <c r="NBC145" s="21"/>
      <c r="NBD145" s="136"/>
      <c r="NBE145" s="19"/>
      <c r="NBF145" s="20"/>
      <c r="NBG145" s="21"/>
      <c r="NBH145" s="185"/>
      <c r="NBI145" s="21"/>
      <c r="NBJ145" s="19"/>
      <c r="NBK145" s="20"/>
      <c r="NBL145" s="21"/>
      <c r="NBM145" s="185"/>
      <c r="NBN145" s="21"/>
      <c r="NBO145" s="136"/>
      <c r="NBP145" s="19"/>
      <c r="NBQ145" s="20"/>
      <c r="NBR145" s="21"/>
      <c r="NBS145" s="185"/>
      <c r="NBT145" s="21"/>
      <c r="NBU145" s="19"/>
      <c r="NBV145" s="20"/>
      <c r="NBW145" s="21"/>
      <c r="NBX145" s="185"/>
      <c r="NBY145" s="21"/>
      <c r="NBZ145" s="136"/>
      <c r="NCA145" s="19"/>
      <c r="NCB145" s="20"/>
      <c r="NCC145" s="21"/>
      <c r="NCD145" s="185"/>
      <c r="NCE145" s="21"/>
      <c r="NCF145" s="19"/>
      <c r="NCG145" s="20"/>
      <c r="NCH145" s="21"/>
      <c r="NCI145" s="185"/>
      <c r="NCJ145" s="21"/>
      <c r="NCK145" s="136"/>
      <c r="NCL145" s="19"/>
      <c r="NCM145" s="20"/>
      <c r="NCN145" s="21"/>
      <c r="NCO145" s="185"/>
      <c r="NCP145" s="21"/>
      <c r="NCQ145" s="19"/>
      <c r="NCR145" s="20"/>
      <c r="NCS145" s="21"/>
      <c r="NCT145" s="185"/>
      <c r="NCU145" s="21"/>
      <c r="NCV145" s="136"/>
      <c r="NCW145" s="19"/>
      <c r="NCX145" s="20"/>
      <c r="NCY145" s="21"/>
      <c r="NCZ145" s="185"/>
      <c r="NDA145" s="21"/>
      <c r="NDB145" s="19"/>
      <c r="NDC145" s="20"/>
      <c r="NDD145" s="21"/>
      <c r="NDE145" s="185"/>
      <c r="NDF145" s="21"/>
      <c r="NDG145" s="136"/>
      <c r="NDH145" s="19"/>
      <c r="NDI145" s="20"/>
      <c r="NDJ145" s="21"/>
      <c r="NDK145" s="185"/>
      <c r="NDL145" s="21"/>
      <c r="NDM145" s="19"/>
      <c r="NDN145" s="20"/>
      <c r="NDO145" s="21"/>
      <c r="NDP145" s="185"/>
      <c r="NDQ145" s="21"/>
      <c r="NDR145" s="136"/>
      <c r="NDS145" s="19"/>
      <c r="NDT145" s="20"/>
      <c r="NDU145" s="21"/>
      <c r="NDV145" s="185"/>
      <c r="NDW145" s="21"/>
      <c r="NDX145" s="19"/>
      <c r="NDY145" s="20"/>
      <c r="NDZ145" s="21"/>
      <c r="NEA145" s="185"/>
      <c r="NEB145" s="21"/>
      <c r="NEC145" s="136"/>
      <c r="NED145" s="19"/>
      <c r="NEE145" s="20"/>
      <c r="NEF145" s="21"/>
      <c r="NEG145" s="185"/>
      <c r="NEH145" s="21"/>
      <c r="NEI145" s="19"/>
      <c r="NEJ145" s="20"/>
      <c r="NEK145" s="21"/>
      <c r="NEL145" s="185"/>
      <c r="NEM145" s="21"/>
      <c r="NEN145" s="136"/>
      <c r="NEO145" s="19"/>
      <c r="NEP145" s="20"/>
      <c r="NEQ145" s="21"/>
      <c r="NER145" s="185"/>
      <c r="NES145" s="21"/>
      <c r="NET145" s="19"/>
      <c r="NEU145" s="20"/>
      <c r="NEV145" s="21"/>
      <c r="NEW145" s="185"/>
      <c r="NEX145" s="21"/>
      <c r="NEY145" s="136"/>
      <c r="NEZ145" s="19"/>
      <c r="NFA145" s="20"/>
      <c r="NFB145" s="21"/>
      <c r="NFC145" s="185"/>
      <c r="NFD145" s="21"/>
      <c r="NFE145" s="19"/>
      <c r="NFF145" s="20"/>
      <c r="NFG145" s="21"/>
      <c r="NFH145" s="185"/>
      <c r="NFI145" s="21"/>
      <c r="NFJ145" s="136"/>
      <c r="NFK145" s="19"/>
      <c r="NFL145" s="20"/>
      <c r="NFM145" s="21"/>
      <c r="NFN145" s="185"/>
      <c r="NFO145" s="21"/>
      <c r="NFP145" s="19"/>
      <c r="NFQ145" s="20"/>
      <c r="NFR145" s="21"/>
      <c r="NFS145" s="185"/>
      <c r="NFT145" s="21"/>
      <c r="NFU145" s="136"/>
      <c r="NFV145" s="19"/>
      <c r="NFW145" s="20"/>
      <c r="NFX145" s="21"/>
      <c r="NFY145" s="185"/>
      <c r="NFZ145" s="21"/>
      <c r="NGA145" s="19"/>
      <c r="NGB145" s="20"/>
      <c r="NGC145" s="21"/>
      <c r="NGD145" s="185"/>
      <c r="NGE145" s="21"/>
      <c r="NGF145" s="136"/>
      <c r="NGG145" s="19"/>
      <c r="NGH145" s="20"/>
      <c r="NGI145" s="21"/>
      <c r="NGJ145" s="185"/>
      <c r="NGK145" s="21"/>
      <c r="NGL145" s="19"/>
      <c r="NGM145" s="20"/>
      <c r="NGN145" s="21"/>
      <c r="NGO145" s="185"/>
      <c r="NGP145" s="21"/>
      <c r="NGQ145" s="136"/>
      <c r="NGR145" s="19"/>
      <c r="NGS145" s="20"/>
      <c r="NGT145" s="21"/>
      <c r="NGU145" s="185"/>
      <c r="NGV145" s="21"/>
      <c r="NGW145" s="19"/>
      <c r="NGX145" s="20"/>
      <c r="NGY145" s="21"/>
      <c r="NGZ145" s="185"/>
      <c r="NHA145" s="21"/>
      <c r="NHB145" s="136"/>
      <c r="NHC145" s="19"/>
      <c r="NHD145" s="20"/>
      <c r="NHE145" s="21"/>
      <c r="NHF145" s="185"/>
      <c r="NHG145" s="21"/>
      <c r="NHH145" s="19"/>
      <c r="NHI145" s="20"/>
      <c r="NHJ145" s="21"/>
      <c r="NHK145" s="185"/>
      <c r="NHL145" s="21"/>
      <c r="NHM145" s="136"/>
      <c r="NHN145" s="19"/>
      <c r="NHO145" s="20"/>
      <c r="NHP145" s="21"/>
      <c r="NHQ145" s="185"/>
      <c r="NHR145" s="21"/>
      <c r="NHS145" s="19"/>
      <c r="NHT145" s="20"/>
      <c r="NHU145" s="21"/>
      <c r="NHV145" s="185"/>
      <c r="NHW145" s="21"/>
      <c r="NHX145" s="136"/>
      <c r="NHY145" s="19"/>
      <c r="NHZ145" s="20"/>
      <c r="NIA145" s="21"/>
      <c r="NIB145" s="185"/>
      <c r="NIC145" s="21"/>
      <c r="NID145" s="19"/>
      <c r="NIE145" s="20"/>
      <c r="NIF145" s="21"/>
      <c r="NIG145" s="185"/>
      <c r="NIH145" s="21"/>
      <c r="NII145" s="136"/>
      <c r="NIJ145" s="19"/>
      <c r="NIK145" s="20"/>
      <c r="NIL145" s="21"/>
      <c r="NIM145" s="185"/>
      <c r="NIN145" s="21"/>
      <c r="NIO145" s="19"/>
      <c r="NIP145" s="20"/>
      <c r="NIQ145" s="21"/>
      <c r="NIR145" s="185"/>
      <c r="NIS145" s="21"/>
      <c r="NIT145" s="136"/>
      <c r="NIU145" s="19"/>
      <c r="NIV145" s="20"/>
      <c r="NIW145" s="21"/>
      <c r="NIX145" s="185"/>
      <c r="NIY145" s="21"/>
      <c r="NIZ145" s="19"/>
      <c r="NJA145" s="20"/>
      <c r="NJB145" s="21"/>
      <c r="NJC145" s="185"/>
      <c r="NJD145" s="21"/>
      <c r="NJE145" s="136"/>
      <c r="NJF145" s="19"/>
      <c r="NJG145" s="20"/>
      <c r="NJH145" s="21"/>
      <c r="NJI145" s="185"/>
      <c r="NJJ145" s="21"/>
      <c r="NJK145" s="19"/>
      <c r="NJL145" s="20"/>
      <c r="NJM145" s="21"/>
      <c r="NJN145" s="185"/>
      <c r="NJO145" s="21"/>
      <c r="NJP145" s="136"/>
      <c r="NJQ145" s="19"/>
      <c r="NJR145" s="20"/>
      <c r="NJS145" s="21"/>
      <c r="NJT145" s="185"/>
      <c r="NJU145" s="21"/>
      <c r="NJV145" s="19"/>
      <c r="NJW145" s="20"/>
      <c r="NJX145" s="21"/>
      <c r="NJY145" s="185"/>
      <c r="NJZ145" s="21"/>
      <c r="NKA145" s="136"/>
      <c r="NKB145" s="19"/>
      <c r="NKC145" s="20"/>
      <c r="NKD145" s="21"/>
      <c r="NKE145" s="185"/>
      <c r="NKF145" s="21"/>
      <c r="NKG145" s="19"/>
      <c r="NKH145" s="20"/>
      <c r="NKI145" s="21"/>
      <c r="NKJ145" s="185"/>
      <c r="NKK145" s="21"/>
      <c r="NKL145" s="136"/>
      <c r="NKM145" s="19"/>
      <c r="NKN145" s="20"/>
      <c r="NKO145" s="21"/>
      <c r="NKP145" s="185"/>
      <c r="NKQ145" s="21"/>
      <c r="NKR145" s="19"/>
      <c r="NKS145" s="20"/>
      <c r="NKT145" s="21"/>
      <c r="NKU145" s="185"/>
      <c r="NKV145" s="21"/>
      <c r="NKW145" s="136"/>
      <c r="NKX145" s="19"/>
      <c r="NKY145" s="20"/>
      <c r="NKZ145" s="21"/>
      <c r="NLA145" s="185"/>
      <c r="NLB145" s="21"/>
      <c r="NLC145" s="19"/>
      <c r="NLD145" s="20"/>
      <c r="NLE145" s="21"/>
      <c r="NLF145" s="185"/>
      <c r="NLG145" s="21"/>
      <c r="NLH145" s="136"/>
      <c r="NLI145" s="19"/>
      <c r="NLJ145" s="20"/>
      <c r="NLK145" s="21"/>
      <c r="NLL145" s="185"/>
      <c r="NLM145" s="21"/>
      <c r="NLN145" s="19"/>
      <c r="NLO145" s="20"/>
      <c r="NLP145" s="21"/>
      <c r="NLQ145" s="185"/>
      <c r="NLR145" s="21"/>
      <c r="NLS145" s="136"/>
      <c r="NLT145" s="19"/>
      <c r="NLU145" s="20"/>
      <c r="NLV145" s="21"/>
      <c r="NLW145" s="185"/>
      <c r="NLX145" s="21"/>
      <c r="NLY145" s="19"/>
      <c r="NLZ145" s="20"/>
      <c r="NMA145" s="21"/>
      <c r="NMB145" s="185"/>
      <c r="NMC145" s="21"/>
      <c r="NMD145" s="136"/>
      <c r="NME145" s="19"/>
      <c r="NMF145" s="20"/>
      <c r="NMG145" s="21"/>
      <c r="NMH145" s="185"/>
      <c r="NMI145" s="21"/>
      <c r="NMJ145" s="19"/>
      <c r="NMK145" s="20"/>
      <c r="NML145" s="21"/>
      <c r="NMM145" s="185"/>
      <c r="NMN145" s="21"/>
      <c r="NMO145" s="136"/>
      <c r="NMP145" s="19"/>
      <c r="NMQ145" s="20"/>
      <c r="NMR145" s="21"/>
      <c r="NMS145" s="185"/>
      <c r="NMT145" s="21"/>
      <c r="NMU145" s="19"/>
      <c r="NMV145" s="20"/>
      <c r="NMW145" s="21"/>
      <c r="NMX145" s="185"/>
      <c r="NMY145" s="21"/>
      <c r="NMZ145" s="136"/>
      <c r="NNA145" s="19"/>
      <c r="NNB145" s="20"/>
      <c r="NNC145" s="21"/>
      <c r="NND145" s="185"/>
      <c r="NNE145" s="21"/>
      <c r="NNF145" s="19"/>
      <c r="NNG145" s="20"/>
      <c r="NNH145" s="21"/>
      <c r="NNI145" s="185"/>
      <c r="NNJ145" s="21"/>
      <c r="NNK145" s="136"/>
      <c r="NNL145" s="19"/>
      <c r="NNM145" s="20"/>
      <c r="NNN145" s="21"/>
      <c r="NNO145" s="185"/>
      <c r="NNP145" s="21"/>
      <c r="NNQ145" s="19"/>
      <c r="NNR145" s="20"/>
      <c r="NNS145" s="21"/>
      <c r="NNT145" s="185"/>
      <c r="NNU145" s="21"/>
      <c r="NNV145" s="136"/>
      <c r="NNW145" s="19"/>
      <c r="NNX145" s="20"/>
      <c r="NNY145" s="21"/>
      <c r="NNZ145" s="185"/>
      <c r="NOA145" s="21"/>
      <c r="NOB145" s="19"/>
      <c r="NOC145" s="20"/>
      <c r="NOD145" s="21"/>
      <c r="NOE145" s="185"/>
      <c r="NOF145" s="21"/>
      <c r="NOG145" s="136"/>
      <c r="NOH145" s="19"/>
      <c r="NOI145" s="20"/>
      <c r="NOJ145" s="21"/>
      <c r="NOK145" s="185"/>
      <c r="NOL145" s="21"/>
      <c r="NOM145" s="19"/>
      <c r="NON145" s="20"/>
      <c r="NOO145" s="21"/>
      <c r="NOP145" s="185"/>
      <c r="NOQ145" s="21"/>
      <c r="NOR145" s="136"/>
      <c r="NOS145" s="19"/>
      <c r="NOT145" s="20"/>
      <c r="NOU145" s="21"/>
      <c r="NOV145" s="185"/>
      <c r="NOW145" s="21"/>
      <c r="NOX145" s="19"/>
      <c r="NOY145" s="20"/>
      <c r="NOZ145" s="21"/>
      <c r="NPA145" s="185"/>
      <c r="NPB145" s="21"/>
      <c r="NPC145" s="136"/>
      <c r="NPD145" s="19"/>
      <c r="NPE145" s="20"/>
      <c r="NPF145" s="21"/>
      <c r="NPG145" s="185"/>
      <c r="NPH145" s="21"/>
      <c r="NPI145" s="19"/>
      <c r="NPJ145" s="20"/>
      <c r="NPK145" s="21"/>
      <c r="NPL145" s="185"/>
      <c r="NPM145" s="21"/>
      <c r="NPN145" s="136"/>
      <c r="NPO145" s="19"/>
      <c r="NPP145" s="20"/>
      <c r="NPQ145" s="21"/>
      <c r="NPR145" s="185"/>
      <c r="NPS145" s="21"/>
      <c r="NPT145" s="19"/>
      <c r="NPU145" s="20"/>
      <c r="NPV145" s="21"/>
      <c r="NPW145" s="185"/>
      <c r="NPX145" s="21"/>
      <c r="NPY145" s="136"/>
      <c r="NPZ145" s="19"/>
      <c r="NQA145" s="20"/>
      <c r="NQB145" s="21"/>
      <c r="NQC145" s="185"/>
      <c r="NQD145" s="21"/>
      <c r="NQE145" s="19"/>
      <c r="NQF145" s="20"/>
      <c r="NQG145" s="21"/>
      <c r="NQH145" s="185"/>
      <c r="NQI145" s="21"/>
      <c r="NQJ145" s="136"/>
      <c r="NQK145" s="19"/>
      <c r="NQL145" s="20"/>
      <c r="NQM145" s="21"/>
      <c r="NQN145" s="185"/>
      <c r="NQO145" s="21"/>
      <c r="NQP145" s="19"/>
      <c r="NQQ145" s="20"/>
      <c r="NQR145" s="21"/>
      <c r="NQS145" s="185"/>
      <c r="NQT145" s="21"/>
      <c r="NQU145" s="136"/>
      <c r="NQV145" s="19"/>
      <c r="NQW145" s="20"/>
      <c r="NQX145" s="21"/>
      <c r="NQY145" s="185"/>
      <c r="NQZ145" s="21"/>
      <c r="NRA145" s="19"/>
      <c r="NRB145" s="20"/>
      <c r="NRC145" s="21"/>
      <c r="NRD145" s="185"/>
      <c r="NRE145" s="21"/>
      <c r="NRF145" s="136"/>
      <c r="NRG145" s="19"/>
      <c r="NRH145" s="20"/>
      <c r="NRI145" s="21"/>
      <c r="NRJ145" s="185"/>
      <c r="NRK145" s="21"/>
      <c r="NRL145" s="19"/>
      <c r="NRM145" s="20"/>
      <c r="NRN145" s="21"/>
      <c r="NRO145" s="185"/>
      <c r="NRP145" s="21"/>
      <c r="NRQ145" s="136"/>
      <c r="NRR145" s="19"/>
      <c r="NRS145" s="20"/>
      <c r="NRT145" s="21"/>
      <c r="NRU145" s="185"/>
      <c r="NRV145" s="21"/>
      <c r="NRW145" s="19"/>
      <c r="NRX145" s="20"/>
      <c r="NRY145" s="21"/>
      <c r="NRZ145" s="185"/>
      <c r="NSA145" s="21"/>
      <c r="NSB145" s="136"/>
      <c r="NSC145" s="19"/>
      <c r="NSD145" s="20"/>
      <c r="NSE145" s="21"/>
      <c r="NSF145" s="185"/>
      <c r="NSG145" s="21"/>
      <c r="NSH145" s="19"/>
      <c r="NSI145" s="20"/>
      <c r="NSJ145" s="21"/>
      <c r="NSK145" s="185"/>
      <c r="NSL145" s="21"/>
      <c r="NSM145" s="136"/>
      <c r="NSN145" s="19"/>
      <c r="NSO145" s="20"/>
      <c r="NSP145" s="21"/>
      <c r="NSQ145" s="185"/>
      <c r="NSR145" s="21"/>
      <c r="NSS145" s="19"/>
      <c r="NST145" s="20"/>
      <c r="NSU145" s="21"/>
      <c r="NSV145" s="185"/>
      <c r="NSW145" s="21"/>
      <c r="NSX145" s="136"/>
      <c r="NSY145" s="19"/>
      <c r="NSZ145" s="20"/>
      <c r="NTA145" s="21"/>
      <c r="NTB145" s="185"/>
      <c r="NTC145" s="21"/>
      <c r="NTD145" s="19"/>
      <c r="NTE145" s="20"/>
      <c r="NTF145" s="21"/>
      <c r="NTG145" s="185"/>
      <c r="NTH145" s="21"/>
      <c r="NTI145" s="136"/>
      <c r="NTJ145" s="19"/>
      <c r="NTK145" s="20"/>
      <c r="NTL145" s="21"/>
      <c r="NTM145" s="185"/>
      <c r="NTN145" s="21"/>
      <c r="NTO145" s="19"/>
      <c r="NTP145" s="20"/>
      <c r="NTQ145" s="21"/>
      <c r="NTR145" s="185"/>
      <c r="NTS145" s="21"/>
      <c r="NTT145" s="136"/>
      <c r="NTU145" s="19"/>
      <c r="NTV145" s="20"/>
      <c r="NTW145" s="21"/>
      <c r="NTX145" s="185"/>
      <c r="NTY145" s="21"/>
      <c r="NTZ145" s="19"/>
      <c r="NUA145" s="20"/>
      <c r="NUB145" s="21"/>
      <c r="NUC145" s="185"/>
      <c r="NUD145" s="21"/>
      <c r="NUE145" s="136"/>
      <c r="NUF145" s="19"/>
      <c r="NUG145" s="20"/>
      <c r="NUH145" s="21"/>
      <c r="NUI145" s="185"/>
      <c r="NUJ145" s="21"/>
      <c r="NUK145" s="19"/>
      <c r="NUL145" s="20"/>
      <c r="NUM145" s="21"/>
      <c r="NUN145" s="185"/>
      <c r="NUO145" s="21"/>
      <c r="NUP145" s="136"/>
      <c r="NUQ145" s="19"/>
      <c r="NUR145" s="20"/>
      <c r="NUS145" s="21"/>
      <c r="NUT145" s="185"/>
      <c r="NUU145" s="21"/>
      <c r="NUV145" s="19"/>
      <c r="NUW145" s="20"/>
      <c r="NUX145" s="21"/>
      <c r="NUY145" s="185"/>
      <c r="NUZ145" s="21"/>
      <c r="NVA145" s="136"/>
      <c r="NVB145" s="19"/>
      <c r="NVC145" s="20"/>
      <c r="NVD145" s="21"/>
      <c r="NVE145" s="185"/>
      <c r="NVF145" s="21"/>
      <c r="NVG145" s="19"/>
      <c r="NVH145" s="20"/>
      <c r="NVI145" s="21"/>
      <c r="NVJ145" s="185"/>
      <c r="NVK145" s="21"/>
      <c r="NVL145" s="136"/>
      <c r="NVM145" s="19"/>
      <c r="NVN145" s="20"/>
      <c r="NVO145" s="21"/>
      <c r="NVP145" s="185"/>
      <c r="NVQ145" s="21"/>
      <c r="NVR145" s="19"/>
      <c r="NVS145" s="20"/>
      <c r="NVT145" s="21"/>
      <c r="NVU145" s="185"/>
      <c r="NVV145" s="21"/>
      <c r="NVW145" s="136"/>
      <c r="NVX145" s="19"/>
      <c r="NVY145" s="20"/>
      <c r="NVZ145" s="21"/>
      <c r="NWA145" s="185"/>
      <c r="NWB145" s="21"/>
      <c r="NWC145" s="19"/>
      <c r="NWD145" s="20"/>
      <c r="NWE145" s="21"/>
      <c r="NWF145" s="185"/>
      <c r="NWG145" s="21"/>
      <c r="NWH145" s="136"/>
      <c r="NWI145" s="19"/>
      <c r="NWJ145" s="20"/>
      <c r="NWK145" s="21"/>
      <c r="NWL145" s="185"/>
      <c r="NWM145" s="21"/>
      <c r="NWN145" s="19"/>
      <c r="NWO145" s="20"/>
      <c r="NWP145" s="21"/>
      <c r="NWQ145" s="185"/>
      <c r="NWR145" s="21"/>
      <c r="NWS145" s="136"/>
      <c r="NWT145" s="19"/>
      <c r="NWU145" s="20"/>
      <c r="NWV145" s="21"/>
      <c r="NWW145" s="185"/>
      <c r="NWX145" s="21"/>
      <c r="NWY145" s="19"/>
      <c r="NWZ145" s="20"/>
      <c r="NXA145" s="21"/>
      <c r="NXB145" s="185"/>
      <c r="NXC145" s="21"/>
      <c r="NXD145" s="136"/>
      <c r="NXE145" s="19"/>
      <c r="NXF145" s="20"/>
      <c r="NXG145" s="21"/>
      <c r="NXH145" s="185"/>
      <c r="NXI145" s="21"/>
      <c r="NXJ145" s="19"/>
      <c r="NXK145" s="20"/>
      <c r="NXL145" s="21"/>
      <c r="NXM145" s="185"/>
      <c r="NXN145" s="21"/>
      <c r="NXO145" s="136"/>
      <c r="NXP145" s="19"/>
      <c r="NXQ145" s="20"/>
      <c r="NXR145" s="21"/>
      <c r="NXS145" s="185"/>
      <c r="NXT145" s="21"/>
      <c r="NXU145" s="19"/>
      <c r="NXV145" s="20"/>
      <c r="NXW145" s="21"/>
      <c r="NXX145" s="185"/>
      <c r="NXY145" s="21"/>
      <c r="NXZ145" s="136"/>
      <c r="NYA145" s="19"/>
      <c r="NYB145" s="20"/>
      <c r="NYC145" s="21"/>
      <c r="NYD145" s="185"/>
      <c r="NYE145" s="21"/>
      <c r="NYF145" s="19"/>
      <c r="NYG145" s="20"/>
      <c r="NYH145" s="21"/>
      <c r="NYI145" s="185"/>
      <c r="NYJ145" s="21"/>
      <c r="NYK145" s="136"/>
      <c r="NYL145" s="19"/>
      <c r="NYM145" s="20"/>
      <c r="NYN145" s="21"/>
      <c r="NYO145" s="185"/>
      <c r="NYP145" s="21"/>
      <c r="NYQ145" s="19"/>
      <c r="NYR145" s="20"/>
      <c r="NYS145" s="21"/>
      <c r="NYT145" s="185"/>
      <c r="NYU145" s="21"/>
      <c r="NYV145" s="136"/>
      <c r="NYW145" s="19"/>
      <c r="NYX145" s="20"/>
      <c r="NYY145" s="21"/>
      <c r="NYZ145" s="185"/>
      <c r="NZA145" s="21"/>
      <c r="NZB145" s="19"/>
      <c r="NZC145" s="20"/>
      <c r="NZD145" s="21"/>
      <c r="NZE145" s="185"/>
      <c r="NZF145" s="21"/>
      <c r="NZG145" s="136"/>
      <c r="NZH145" s="19"/>
      <c r="NZI145" s="20"/>
      <c r="NZJ145" s="21"/>
      <c r="NZK145" s="185"/>
      <c r="NZL145" s="21"/>
      <c r="NZM145" s="19"/>
      <c r="NZN145" s="20"/>
      <c r="NZO145" s="21"/>
      <c r="NZP145" s="185"/>
      <c r="NZQ145" s="21"/>
      <c r="NZR145" s="136"/>
      <c r="NZS145" s="19"/>
      <c r="NZT145" s="20"/>
      <c r="NZU145" s="21"/>
      <c r="NZV145" s="185"/>
      <c r="NZW145" s="21"/>
      <c r="NZX145" s="19"/>
      <c r="NZY145" s="20"/>
      <c r="NZZ145" s="21"/>
      <c r="OAA145" s="185"/>
      <c r="OAB145" s="21"/>
      <c r="OAC145" s="136"/>
      <c r="OAD145" s="19"/>
      <c r="OAE145" s="20"/>
      <c r="OAF145" s="21"/>
      <c r="OAG145" s="185"/>
      <c r="OAH145" s="21"/>
      <c r="OAI145" s="19"/>
      <c r="OAJ145" s="20"/>
      <c r="OAK145" s="21"/>
      <c r="OAL145" s="185"/>
      <c r="OAM145" s="21"/>
      <c r="OAN145" s="136"/>
      <c r="OAO145" s="19"/>
      <c r="OAP145" s="20"/>
      <c r="OAQ145" s="21"/>
      <c r="OAR145" s="185"/>
      <c r="OAS145" s="21"/>
      <c r="OAT145" s="19"/>
      <c r="OAU145" s="20"/>
      <c r="OAV145" s="21"/>
      <c r="OAW145" s="185"/>
      <c r="OAX145" s="21"/>
      <c r="OAY145" s="136"/>
      <c r="OAZ145" s="19"/>
      <c r="OBA145" s="20"/>
      <c r="OBB145" s="21"/>
      <c r="OBC145" s="185"/>
      <c r="OBD145" s="21"/>
      <c r="OBE145" s="19"/>
      <c r="OBF145" s="20"/>
      <c r="OBG145" s="21"/>
      <c r="OBH145" s="185"/>
      <c r="OBI145" s="21"/>
      <c r="OBJ145" s="136"/>
      <c r="OBK145" s="19"/>
      <c r="OBL145" s="20"/>
      <c r="OBM145" s="21"/>
      <c r="OBN145" s="185"/>
      <c r="OBO145" s="21"/>
      <c r="OBP145" s="19"/>
      <c r="OBQ145" s="20"/>
      <c r="OBR145" s="21"/>
      <c r="OBS145" s="185"/>
      <c r="OBT145" s="21"/>
      <c r="OBU145" s="136"/>
      <c r="OBV145" s="19"/>
      <c r="OBW145" s="20"/>
      <c r="OBX145" s="21"/>
      <c r="OBY145" s="185"/>
      <c r="OBZ145" s="21"/>
      <c r="OCA145" s="19"/>
      <c r="OCB145" s="20"/>
      <c r="OCC145" s="21"/>
      <c r="OCD145" s="185"/>
      <c r="OCE145" s="21"/>
      <c r="OCF145" s="136"/>
      <c r="OCG145" s="19"/>
      <c r="OCH145" s="20"/>
      <c r="OCI145" s="21"/>
      <c r="OCJ145" s="185"/>
      <c r="OCK145" s="21"/>
      <c r="OCL145" s="19"/>
      <c r="OCM145" s="20"/>
      <c r="OCN145" s="21"/>
      <c r="OCO145" s="185"/>
      <c r="OCP145" s="21"/>
      <c r="OCQ145" s="136"/>
      <c r="OCR145" s="19"/>
      <c r="OCS145" s="20"/>
      <c r="OCT145" s="21"/>
      <c r="OCU145" s="185"/>
      <c r="OCV145" s="21"/>
      <c r="OCW145" s="19"/>
      <c r="OCX145" s="20"/>
      <c r="OCY145" s="21"/>
      <c r="OCZ145" s="185"/>
      <c r="ODA145" s="21"/>
      <c r="ODB145" s="136"/>
      <c r="ODC145" s="19"/>
      <c r="ODD145" s="20"/>
      <c r="ODE145" s="21"/>
      <c r="ODF145" s="185"/>
      <c r="ODG145" s="21"/>
      <c r="ODH145" s="19"/>
      <c r="ODI145" s="20"/>
      <c r="ODJ145" s="21"/>
      <c r="ODK145" s="185"/>
      <c r="ODL145" s="21"/>
      <c r="ODM145" s="136"/>
      <c r="ODN145" s="19"/>
      <c r="ODO145" s="20"/>
      <c r="ODP145" s="21"/>
      <c r="ODQ145" s="185"/>
      <c r="ODR145" s="21"/>
      <c r="ODS145" s="19"/>
      <c r="ODT145" s="20"/>
      <c r="ODU145" s="21"/>
      <c r="ODV145" s="185"/>
      <c r="ODW145" s="21"/>
      <c r="ODX145" s="136"/>
      <c r="ODY145" s="19"/>
      <c r="ODZ145" s="20"/>
      <c r="OEA145" s="21"/>
      <c r="OEB145" s="185"/>
      <c r="OEC145" s="21"/>
      <c r="OED145" s="19"/>
      <c r="OEE145" s="20"/>
      <c r="OEF145" s="21"/>
      <c r="OEG145" s="185"/>
      <c r="OEH145" s="21"/>
      <c r="OEI145" s="136"/>
      <c r="OEJ145" s="19"/>
      <c r="OEK145" s="20"/>
      <c r="OEL145" s="21"/>
      <c r="OEM145" s="185"/>
      <c r="OEN145" s="21"/>
      <c r="OEO145" s="19"/>
      <c r="OEP145" s="20"/>
      <c r="OEQ145" s="21"/>
      <c r="OER145" s="185"/>
      <c r="OES145" s="21"/>
      <c r="OET145" s="136"/>
      <c r="OEU145" s="19"/>
      <c r="OEV145" s="20"/>
      <c r="OEW145" s="21"/>
      <c r="OEX145" s="185"/>
      <c r="OEY145" s="21"/>
      <c r="OEZ145" s="19"/>
      <c r="OFA145" s="20"/>
      <c r="OFB145" s="21"/>
      <c r="OFC145" s="185"/>
      <c r="OFD145" s="21"/>
      <c r="OFE145" s="136"/>
      <c r="OFF145" s="19"/>
      <c r="OFG145" s="20"/>
      <c r="OFH145" s="21"/>
      <c r="OFI145" s="185"/>
      <c r="OFJ145" s="21"/>
      <c r="OFK145" s="19"/>
      <c r="OFL145" s="20"/>
      <c r="OFM145" s="21"/>
      <c r="OFN145" s="185"/>
      <c r="OFO145" s="21"/>
      <c r="OFP145" s="136"/>
      <c r="OFQ145" s="19"/>
      <c r="OFR145" s="20"/>
      <c r="OFS145" s="21"/>
      <c r="OFT145" s="185"/>
      <c r="OFU145" s="21"/>
      <c r="OFV145" s="19"/>
      <c r="OFW145" s="20"/>
      <c r="OFX145" s="21"/>
      <c r="OFY145" s="185"/>
      <c r="OFZ145" s="21"/>
      <c r="OGA145" s="136"/>
      <c r="OGB145" s="19"/>
      <c r="OGC145" s="20"/>
      <c r="OGD145" s="21"/>
      <c r="OGE145" s="185"/>
      <c r="OGF145" s="21"/>
      <c r="OGG145" s="19"/>
      <c r="OGH145" s="20"/>
      <c r="OGI145" s="21"/>
      <c r="OGJ145" s="185"/>
      <c r="OGK145" s="21"/>
      <c r="OGL145" s="136"/>
      <c r="OGM145" s="19"/>
      <c r="OGN145" s="20"/>
      <c r="OGO145" s="21"/>
      <c r="OGP145" s="185"/>
      <c r="OGQ145" s="21"/>
      <c r="OGR145" s="19"/>
      <c r="OGS145" s="20"/>
      <c r="OGT145" s="21"/>
      <c r="OGU145" s="185"/>
      <c r="OGV145" s="21"/>
      <c r="OGW145" s="136"/>
      <c r="OGX145" s="19"/>
      <c r="OGY145" s="20"/>
      <c r="OGZ145" s="21"/>
      <c r="OHA145" s="185"/>
      <c r="OHB145" s="21"/>
      <c r="OHC145" s="19"/>
      <c r="OHD145" s="20"/>
      <c r="OHE145" s="21"/>
      <c r="OHF145" s="185"/>
      <c r="OHG145" s="21"/>
      <c r="OHH145" s="136"/>
      <c r="OHI145" s="19"/>
      <c r="OHJ145" s="20"/>
      <c r="OHK145" s="21"/>
      <c r="OHL145" s="185"/>
      <c r="OHM145" s="21"/>
      <c r="OHN145" s="19"/>
      <c r="OHO145" s="20"/>
      <c r="OHP145" s="21"/>
      <c r="OHQ145" s="185"/>
      <c r="OHR145" s="21"/>
      <c r="OHS145" s="136"/>
      <c r="OHT145" s="19"/>
      <c r="OHU145" s="20"/>
      <c r="OHV145" s="21"/>
      <c r="OHW145" s="185"/>
      <c r="OHX145" s="21"/>
      <c r="OHY145" s="19"/>
      <c r="OHZ145" s="20"/>
      <c r="OIA145" s="21"/>
      <c r="OIB145" s="185"/>
      <c r="OIC145" s="21"/>
      <c r="OID145" s="136"/>
      <c r="OIE145" s="19"/>
      <c r="OIF145" s="20"/>
      <c r="OIG145" s="21"/>
      <c r="OIH145" s="185"/>
      <c r="OII145" s="21"/>
      <c r="OIJ145" s="19"/>
      <c r="OIK145" s="20"/>
      <c r="OIL145" s="21"/>
      <c r="OIM145" s="185"/>
      <c r="OIN145" s="21"/>
      <c r="OIO145" s="136"/>
      <c r="OIP145" s="19"/>
      <c r="OIQ145" s="20"/>
      <c r="OIR145" s="21"/>
      <c r="OIS145" s="185"/>
      <c r="OIT145" s="21"/>
      <c r="OIU145" s="19"/>
      <c r="OIV145" s="20"/>
      <c r="OIW145" s="21"/>
      <c r="OIX145" s="185"/>
      <c r="OIY145" s="21"/>
      <c r="OIZ145" s="136"/>
      <c r="OJA145" s="19"/>
      <c r="OJB145" s="20"/>
      <c r="OJC145" s="21"/>
      <c r="OJD145" s="185"/>
      <c r="OJE145" s="21"/>
      <c r="OJF145" s="19"/>
      <c r="OJG145" s="20"/>
      <c r="OJH145" s="21"/>
      <c r="OJI145" s="185"/>
      <c r="OJJ145" s="21"/>
      <c r="OJK145" s="136"/>
      <c r="OJL145" s="19"/>
      <c r="OJM145" s="20"/>
      <c r="OJN145" s="21"/>
      <c r="OJO145" s="185"/>
      <c r="OJP145" s="21"/>
      <c r="OJQ145" s="19"/>
      <c r="OJR145" s="20"/>
      <c r="OJS145" s="21"/>
      <c r="OJT145" s="185"/>
      <c r="OJU145" s="21"/>
      <c r="OJV145" s="136"/>
      <c r="OJW145" s="19"/>
      <c r="OJX145" s="20"/>
      <c r="OJY145" s="21"/>
      <c r="OJZ145" s="185"/>
      <c r="OKA145" s="21"/>
      <c r="OKB145" s="19"/>
      <c r="OKC145" s="20"/>
      <c r="OKD145" s="21"/>
      <c r="OKE145" s="185"/>
      <c r="OKF145" s="21"/>
      <c r="OKG145" s="136"/>
      <c r="OKH145" s="19"/>
      <c r="OKI145" s="20"/>
      <c r="OKJ145" s="21"/>
      <c r="OKK145" s="185"/>
      <c r="OKL145" s="21"/>
      <c r="OKM145" s="19"/>
      <c r="OKN145" s="20"/>
      <c r="OKO145" s="21"/>
      <c r="OKP145" s="185"/>
      <c r="OKQ145" s="21"/>
      <c r="OKR145" s="136"/>
      <c r="OKS145" s="19"/>
      <c r="OKT145" s="20"/>
      <c r="OKU145" s="21"/>
      <c r="OKV145" s="185"/>
      <c r="OKW145" s="21"/>
      <c r="OKX145" s="19"/>
      <c r="OKY145" s="20"/>
      <c r="OKZ145" s="21"/>
      <c r="OLA145" s="185"/>
      <c r="OLB145" s="21"/>
      <c r="OLC145" s="136"/>
      <c r="OLD145" s="19"/>
      <c r="OLE145" s="20"/>
      <c r="OLF145" s="21"/>
      <c r="OLG145" s="185"/>
      <c r="OLH145" s="21"/>
      <c r="OLI145" s="19"/>
      <c r="OLJ145" s="20"/>
      <c r="OLK145" s="21"/>
      <c r="OLL145" s="185"/>
      <c r="OLM145" s="21"/>
      <c r="OLN145" s="136"/>
      <c r="OLO145" s="19"/>
      <c r="OLP145" s="20"/>
      <c r="OLQ145" s="21"/>
      <c r="OLR145" s="185"/>
      <c r="OLS145" s="21"/>
      <c r="OLT145" s="19"/>
      <c r="OLU145" s="20"/>
      <c r="OLV145" s="21"/>
      <c r="OLW145" s="185"/>
      <c r="OLX145" s="21"/>
      <c r="OLY145" s="136"/>
      <c r="OLZ145" s="19"/>
      <c r="OMA145" s="20"/>
      <c r="OMB145" s="21"/>
      <c r="OMC145" s="185"/>
      <c r="OMD145" s="21"/>
      <c r="OME145" s="19"/>
      <c r="OMF145" s="20"/>
      <c r="OMG145" s="21"/>
      <c r="OMH145" s="185"/>
      <c r="OMI145" s="21"/>
      <c r="OMJ145" s="136"/>
      <c r="OMK145" s="19"/>
      <c r="OML145" s="20"/>
      <c r="OMM145" s="21"/>
      <c r="OMN145" s="185"/>
      <c r="OMO145" s="21"/>
      <c r="OMP145" s="19"/>
      <c r="OMQ145" s="20"/>
      <c r="OMR145" s="21"/>
      <c r="OMS145" s="185"/>
      <c r="OMT145" s="21"/>
      <c r="OMU145" s="136"/>
      <c r="OMV145" s="19"/>
      <c r="OMW145" s="20"/>
      <c r="OMX145" s="21"/>
      <c r="OMY145" s="185"/>
      <c r="OMZ145" s="21"/>
      <c r="ONA145" s="19"/>
      <c r="ONB145" s="20"/>
      <c r="ONC145" s="21"/>
      <c r="OND145" s="185"/>
      <c r="ONE145" s="21"/>
      <c r="ONF145" s="136"/>
      <c r="ONG145" s="19"/>
      <c r="ONH145" s="20"/>
      <c r="ONI145" s="21"/>
      <c r="ONJ145" s="185"/>
      <c r="ONK145" s="21"/>
      <c r="ONL145" s="19"/>
      <c r="ONM145" s="20"/>
      <c r="ONN145" s="21"/>
      <c r="ONO145" s="185"/>
      <c r="ONP145" s="21"/>
      <c r="ONQ145" s="136"/>
      <c r="ONR145" s="19"/>
      <c r="ONS145" s="20"/>
      <c r="ONT145" s="21"/>
      <c r="ONU145" s="185"/>
      <c r="ONV145" s="21"/>
      <c r="ONW145" s="19"/>
      <c r="ONX145" s="20"/>
      <c r="ONY145" s="21"/>
      <c r="ONZ145" s="185"/>
      <c r="OOA145" s="21"/>
      <c r="OOB145" s="136"/>
      <c r="OOC145" s="19"/>
      <c r="OOD145" s="20"/>
      <c r="OOE145" s="21"/>
      <c r="OOF145" s="185"/>
      <c r="OOG145" s="21"/>
      <c r="OOH145" s="19"/>
      <c r="OOI145" s="20"/>
      <c r="OOJ145" s="21"/>
      <c r="OOK145" s="185"/>
      <c r="OOL145" s="21"/>
      <c r="OOM145" s="136"/>
      <c r="OON145" s="19"/>
      <c r="OOO145" s="20"/>
      <c r="OOP145" s="21"/>
      <c r="OOQ145" s="185"/>
      <c r="OOR145" s="21"/>
      <c r="OOS145" s="19"/>
      <c r="OOT145" s="20"/>
      <c r="OOU145" s="21"/>
      <c r="OOV145" s="185"/>
      <c r="OOW145" s="21"/>
      <c r="OOX145" s="136"/>
      <c r="OOY145" s="19"/>
      <c r="OOZ145" s="20"/>
      <c r="OPA145" s="21"/>
      <c r="OPB145" s="185"/>
      <c r="OPC145" s="21"/>
      <c r="OPD145" s="19"/>
      <c r="OPE145" s="20"/>
      <c r="OPF145" s="21"/>
      <c r="OPG145" s="185"/>
      <c r="OPH145" s="21"/>
      <c r="OPI145" s="136"/>
      <c r="OPJ145" s="19"/>
      <c r="OPK145" s="20"/>
      <c r="OPL145" s="21"/>
      <c r="OPM145" s="185"/>
      <c r="OPN145" s="21"/>
      <c r="OPO145" s="19"/>
      <c r="OPP145" s="20"/>
      <c r="OPQ145" s="21"/>
      <c r="OPR145" s="185"/>
      <c r="OPS145" s="21"/>
      <c r="OPT145" s="136"/>
      <c r="OPU145" s="19"/>
      <c r="OPV145" s="20"/>
      <c r="OPW145" s="21"/>
      <c r="OPX145" s="185"/>
      <c r="OPY145" s="21"/>
      <c r="OPZ145" s="19"/>
      <c r="OQA145" s="20"/>
      <c r="OQB145" s="21"/>
      <c r="OQC145" s="185"/>
      <c r="OQD145" s="21"/>
      <c r="OQE145" s="136"/>
      <c r="OQF145" s="19"/>
      <c r="OQG145" s="20"/>
      <c r="OQH145" s="21"/>
      <c r="OQI145" s="185"/>
      <c r="OQJ145" s="21"/>
      <c r="OQK145" s="19"/>
      <c r="OQL145" s="20"/>
      <c r="OQM145" s="21"/>
      <c r="OQN145" s="185"/>
      <c r="OQO145" s="21"/>
      <c r="OQP145" s="136"/>
      <c r="OQQ145" s="19"/>
      <c r="OQR145" s="20"/>
      <c r="OQS145" s="21"/>
      <c r="OQT145" s="185"/>
      <c r="OQU145" s="21"/>
      <c r="OQV145" s="19"/>
      <c r="OQW145" s="20"/>
      <c r="OQX145" s="21"/>
      <c r="OQY145" s="185"/>
      <c r="OQZ145" s="21"/>
      <c r="ORA145" s="136"/>
      <c r="ORB145" s="19"/>
      <c r="ORC145" s="20"/>
      <c r="ORD145" s="21"/>
      <c r="ORE145" s="185"/>
      <c r="ORF145" s="21"/>
      <c r="ORG145" s="19"/>
      <c r="ORH145" s="20"/>
      <c r="ORI145" s="21"/>
      <c r="ORJ145" s="185"/>
      <c r="ORK145" s="21"/>
      <c r="ORL145" s="136"/>
      <c r="ORM145" s="19"/>
      <c r="ORN145" s="20"/>
      <c r="ORO145" s="21"/>
      <c r="ORP145" s="185"/>
      <c r="ORQ145" s="21"/>
      <c r="ORR145" s="19"/>
      <c r="ORS145" s="20"/>
      <c r="ORT145" s="21"/>
      <c r="ORU145" s="185"/>
      <c r="ORV145" s="21"/>
      <c r="ORW145" s="136"/>
      <c r="ORX145" s="19"/>
      <c r="ORY145" s="20"/>
      <c r="ORZ145" s="21"/>
      <c r="OSA145" s="185"/>
      <c r="OSB145" s="21"/>
      <c r="OSC145" s="19"/>
      <c r="OSD145" s="20"/>
      <c r="OSE145" s="21"/>
      <c r="OSF145" s="185"/>
      <c r="OSG145" s="21"/>
      <c r="OSH145" s="136"/>
      <c r="OSI145" s="19"/>
      <c r="OSJ145" s="20"/>
      <c r="OSK145" s="21"/>
      <c r="OSL145" s="185"/>
      <c r="OSM145" s="21"/>
      <c r="OSN145" s="19"/>
      <c r="OSO145" s="20"/>
      <c r="OSP145" s="21"/>
      <c r="OSQ145" s="185"/>
      <c r="OSR145" s="21"/>
      <c r="OSS145" s="136"/>
      <c r="OST145" s="19"/>
      <c r="OSU145" s="20"/>
      <c r="OSV145" s="21"/>
      <c r="OSW145" s="185"/>
      <c r="OSX145" s="21"/>
      <c r="OSY145" s="19"/>
      <c r="OSZ145" s="20"/>
      <c r="OTA145" s="21"/>
      <c r="OTB145" s="185"/>
      <c r="OTC145" s="21"/>
      <c r="OTD145" s="136"/>
      <c r="OTE145" s="19"/>
      <c r="OTF145" s="20"/>
      <c r="OTG145" s="21"/>
      <c r="OTH145" s="185"/>
      <c r="OTI145" s="21"/>
      <c r="OTJ145" s="19"/>
      <c r="OTK145" s="20"/>
      <c r="OTL145" s="21"/>
      <c r="OTM145" s="185"/>
      <c r="OTN145" s="21"/>
      <c r="OTO145" s="136"/>
      <c r="OTP145" s="19"/>
      <c r="OTQ145" s="20"/>
      <c r="OTR145" s="21"/>
      <c r="OTS145" s="185"/>
      <c r="OTT145" s="21"/>
      <c r="OTU145" s="19"/>
      <c r="OTV145" s="20"/>
      <c r="OTW145" s="21"/>
      <c r="OTX145" s="185"/>
      <c r="OTY145" s="21"/>
      <c r="OTZ145" s="136"/>
      <c r="OUA145" s="19"/>
      <c r="OUB145" s="20"/>
      <c r="OUC145" s="21"/>
      <c r="OUD145" s="185"/>
      <c r="OUE145" s="21"/>
      <c r="OUF145" s="19"/>
      <c r="OUG145" s="20"/>
      <c r="OUH145" s="21"/>
      <c r="OUI145" s="185"/>
      <c r="OUJ145" s="21"/>
      <c r="OUK145" s="136"/>
      <c r="OUL145" s="19"/>
      <c r="OUM145" s="20"/>
      <c r="OUN145" s="21"/>
      <c r="OUO145" s="185"/>
      <c r="OUP145" s="21"/>
      <c r="OUQ145" s="19"/>
      <c r="OUR145" s="20"/>
      <c r="OUS145" s="21"/>
      <c r="OUT145" s="185"/>
      <c r="OUU145" s="21"/>
      <c r="OUV145" s="136"/>
      <c r="OUW145" s="19"/>
      <c r="OUX145" s="20"/>
      <c r="OUY145" s="21"/>
      <c r="OUZ145" s="185"/>
      <c r="OVA145" s="21"/>
      <c r="OVB145" s="19"/>
      <c r="OVC145" s="20"/>
      <c r="OVD145" s="21"/>
      <c r="OVE145" s="185"/>
      <c r="OVF145" s="21"/>
      <c r="OVG145" s="136"/>
      <c r="OVH145" s="19"/>
      <c r="OVI145" s="20"/>
      <c r="OVJ145" s="21"/>
      <c r="OVK145" s="185"/>
      <c r="OVL145" s="21"/>
      <c r="OVM145" s="19"/>
      <c r="OVN145" s="20"/>
      <c r="OVO145" s="21"/>
      <c r="OVP145" s="185"/>
      <c r="OVQ145" s="21"/>
      <c r="OVR145" s="136"/>
      <c r="OVS145" s="19"/>
      <c r="OVT145" s="20"/>
      <c r="OVU145" s="21"/>
      <c r="OVV145" s="185"/>
      <c r="OVW145" s="21"/>
      <c r="OVX145" s="19"/>
      <c r="OVY145" s="20"/>
      <c r="OVZ145" s="21"/>
      <c r="OWA145" s="185"/>
      <c r="OWB145" s="21"/>
      <c r="OWC145" s="136"/>
      <c r="OWD145" s="19"/>
      <c r="OWE145" s="20"/>
      <c r="OWF145" s="21"/>
      <c r="OWG145" s="185"/>
      <c r="OWH145" s="21"/>
      <c r="OWI145" s="19"/>
      <c r="OWJ145" s="20"/>
      <c r="OWK145" s="21"/>
      <c r="OWL145" s="185"/>
      <c r="OWM145" s="21"/>
      <c r="OWN145" s="136"/>
      <c r="OWO145" s="19"/>
      <c r="OWP145" s="20"/>
      <c r="OWQ145" s="21"/>
      <c r="OWR145" s="185"/>
      <c r="OWS145" s="21"/>
      <c r="OWT145" s="19"/>
      <c r="OWU145" s="20"/>
      <c r="OWV145" s="21"/>
      <c r="OWW145" s="185"/>
      <c r="OWX145" s="21"/>
      <c r="OWY145" s="136"/>
      <c r="OWZ145" s="19"/>
      <c r="OXA145" s="20"/>
      <c r="OXB145" s="21"/>
      <c r="OXC145" s="185"/>
      <c r="OXD145" s="21"/>
      <c r="OXE145" s="19"/>
      <c r="OXF145" s="20"/>
      <c r="OXG145" s="21"/>
      <c r="OXH145" s="185"/>
      <c r="OXI145" s="21"/>
      <c r="OXJ145" s="136"/>
      <c r="OXK145" s="19"/>
      <c r="OXL145" s="20"/>
      <c r="OXM145" s="21"/>
      <c r="OXN145" s="185"/>
      <c r="OXO145" s="21"/>
      <c r="OXP145" s="19"/>
      <c r="OXQ145" s="20"/>
      <c r="OXR145" s="21"/>
      <c r="OXS145" s="185"/>
      <c r="OXT145" s="21"/>
      <c r="OXU145" s="136"/>
      <c r="OXV145" s="19"/>
      <c r="OXW145" s="20"/>
      <c r="OXX145" s="21"/>
      <c r="OXY145" s="185"/>
      <c r="OXZ145" s="21"/>
      <c r="OYA145" s="19"/>
      <c r="OYB145" s="20"/>
      <c r="OYC145" s="21"/>
      <c r="OYD145" s="185"/>
      <c r="OYE145" s="21"/>
      <c r="OYF145" s="136"/>
      <c r="OYG145" s="19"/>
      <c r="OYH145" s="20"/>
      <c r="OYI145" s="21"/>
      <c r="OYJ145" s="185"/>
      <c r="OYK145" s="21"/>
      <c r="OYL145" s="19"/>
      <c r="OYM145" s="20"/>
      <c r="OYN145" s="21"/>
      <c r="OYO145" s="185"/>
      <c r="OYP145" s="21"/>
      <c r="OYQ145" s="136"/>
      <c r="OYR145" s="19"/>
      <c r="OYS145" s="20"/>
      <c r="OYT145" s="21"/>
      <c r="OYU145" s="185"/>
      <c r="OYV145" s="21"/>
      <c r="OYW145" s="19"/>
      <c r="OYX145" s="20"/>
      <c r="OYY145" s="21"/>
      <c r="OYZ145" s="185"/>
      <c r="OZA145" s="21"/>
      <c r="OZB145" s="136"/>
      <c r="OZC145" s="19"/>
      <c r="OZD145" s="20"/>
      <c r="OZE145" s="21"/>
      <c r="OZF145" s="185"/>
      <c r="OZG145" s="21"/>
      <c r="OZH145" s="19"/>
      <c r="OZI145" s="20"/>
      <c r="OZJ145" s="21"/>
      <c r="OZK145" s="185"/>
      <c r="OZL145" s="21"/>
      <c r="OZM145" s="136"/>
      <c r="OZN145" s="19"/>
      <c r="OZO145" s="20"/>
      <c r="OZP145" s="21"/>
      <c r="OZQ145" s="185"/>
      <c r="OZR145" s="21"/>
      <c r="OZS145" s="19"/>
      <c r="OZT145" s="20"/>
      <c r="OZU145" s="21"/>
      <c r="OZV145" s="185"/>
      <c r="OZW145" s="21"/>
      <c r="OZX145" s="136"/>
      <c r="OZY145" s="19"/>
      <c r="OZZ145" s="20"/>
      <c r="PAA145" s="21"/>
      <c r="PAB145" s="185"/>
      <c r="PAC145" s="21"/>
      <c r="PAD145" s="19"/>
      <c r="PAE145" s="20"/>
      <c r="PAF145" s="21"/>
      <c r="PAG145" s="185"/>
      <c r="PAH145" s="21"/>
      <c r="PAI145" s="136"/>
      <c r="PAJ145" s="19"/>
      <c r="PAK145" s="20"/>
      <c r="PAL145" s="21"/>
      <c r="PAM145" s="185"/>
      <c r="PAN145" s="21"/>
      <c r="PAO145" s="19"/>
      <c r="PAP145" s="20"/>
      <c r="PAQ145" s="21"/>
      <c r="PAR145" s="185"/>
      <c r="PAS145" s="21"/>
      <c r="PAT145" s="136"/>
      <c r="PAU145" s="19"/>
      <c r="PAV145" s="20"/>
      <c r="PAW145" s="21"/>
      <c r="PAX145" s="185"/>
      <c r="PAY145" s="21"/>
      <c r="PAZ145" s="19"/>
      <c r="PBA145" s="20"/>
      <c r="PBB145" s="21"/>
      <c r="PBC145" s="185"/>
      <c r="PBD145" s="21"/>
      <c r="PBE145" s="136"/>
      <c r="PBF145" s="19"/>
      <c r="PBG145" s="20"/>
      <c r="PBH145" s="21"/>
      <c r="PBI145" s="185"/>
      <c r="PBJ145" s="21"/>
      <c r="PBK145" s="19"/>
      <c r="PBL145" s="20"/>
      <c r="PBM145" s="21"/>
      <c r="PBN145" s="185"/>
      <c r="PBO145" s="21"/>
      <c r="PBP145" s="136"/>
      <c r="PBQ145" s="19"/>
      <c r="PBR145" s="20"/>
      <c r="PBS145" s="21"/>
      <c r="PBT145" s="185"/>
      <c r="PBU145" s="21"/>
      <c r="PBV145" s="19"/>
      <c r="PBW145" s="20"/>
      <c r="PBX145" s="21"/>
      <c r="PBY145" s="185"/>
      <c r="PBZ145" s="21"/>
      <c r="PCA145" s="136"/>
      <c r="PCB145" s="19"/>
      <c r="PCC145" s="20"/>
      <c r="PCD145" s="21"/>
      <c r="PCE145" s="185"/>
      <c r="PCF145" s="21"/>
      <c r="PCG145" s="19"/>
      <c r="PCH145" s="20"/>
      <c r="PCI145" s="21"/>
      <c r="PCJ145" s="185"/>
      <c r="PCK145" s="21"/>
      <c r="PCL145" s="136"/>
      <c r="PCM145" s="19"/>
      <c r="PCN145" s="20"/>
      <c r="PCO145" s="21"/>
      <c r="PCP145" s="185"/>
      <c r="PCQ145" s="21"/>
      <c r="PCR145" s="19"/>
      <c r="PCS145" s="20"/>
      <c r="PCT145" s="21"/>
      <c r="PCU145" s="185"/>
      <c r="PCV145" s="21"/>
      <c r="PCW145" s="136"/>
      <c r="PCX145" s="19"/>
      <c r="PCY145" s="20"/>
      <c r="PCZ145" s="21"/>
      <c r="PDA145" s="185"/>
      <c r="PDB145" s="21"/>
      <c r="PDC145" s="19"/>
      <c r="PDD145" s="20"/>
      <c r="PDE145" s="21"/>
      <c r="PDF145" s="185"/>
      <c r="PDG145" s="21"/>
      <c r="PDH145" s="136"/>
      <c r="PDI145" s="19"/>
      <c r="PDJ145" s="20"/>
      <c r="PDK145" s="21"/>
      <c r="PDL145" s="185"/>
      <c r="PDM145" s="21"/>
      <c r="PDN145" s="19"/>
      <c r="PDO145" s="20"/>
      <c r="PDP145" s="21"/>
      <c r="PDQ145" s="185"/>
      <c r="PDR145" s="21"/>
      <c r="PDS145" s="136"/>
      <c r="PDT145" s="19"/>
      <c r="PDU145" s="20"/>
      <c r="PDV145" s="21"/>
      <c r="PDW145" s="185"/>
      <c r="PDX145" s="21"/>
      <c r="PDY145" s="19"/>
      <c r="PDZ145" s="20"/>
      <c r="PEA145" s="21"/>
      <c r="PEB145" s="185"/>
      <c r="PEC145" s="21"/>
      <c r="PED145" s="136"/>
      <c r="PEE145" s="19"/>
      <c r="PEF145" s="20"/>
      <c r="PEG145" s="21"/>
      <c r="PEH145" s="185"/>
      <c r="PEI145" s="21"/>
      <c r="PEJ145" s="19"/>
      <c r="PEK145" s="20"/>
      <c r="PEL145" s="21"/>
      <c r="PEM145" s="185"/>
      <c r="PEN145" s="21"/>
      <c r="PEO145" s="136"/>
      <c r="PEP145" s="19"/>
      <c r="PEQ145" s="20"/>
      <c r="PER145" s="21"/>
      <c r="PES145" s="185"/>
      <c r="PET145" s="21"/>
      <c r="PEU145" s="19"/>
      <c r="PEV145" s="20"/>
      <c r="PEW145" s="21"/>
      <c r="PEX145" s="185"/>
      <c r="PEY145" s="21"/>
      <c r="PEZ145" s="136"/>
      <c r="PFA145" s="19"/>
      <c r="PFB145" s="20"/>
      <c r="PFC145" s="21"/>
      <c r="PFD145" s="185"/>
      <c r="PFE145" s="21"/>
      <c r="PFF145" s="19"/>
      <c r="PFG145" s="20"/>
      <c r="PFH145" s="21"/>
      <c r="PFI145" s="185"/>
      <c r="PFJ145" s="21"/>
      <c r="PFK145" s="136"/>
      <c r="PFL145" s="19"/>
      <c r="PFM145" s="20"/>
      <c r="PFN145" s="21"/>
      <c r="PFO145" s="185"/>
      <c r="PFP145" s="21"/>
      <c r="PFQ145" s="19"/>
      <c r="PFR145" s="20"/>
      <c r="PFS145" s="21"/>
      <c r="PFT145" s="185"/>
      <c r="PFU145" s="21"/>
      <c r="PFV145" s="136"/>
      <c r="PFW145" s="19"/>
      <c r="PFX145" s="20"/>
      <c r="PFY145" s="21"/>
      <c r="PFZ145" s="185"/>
      <c r="PGA145" s="21"/>
      <c r="PGB145" s="19"/>
      <c r="PGC145" s="20"/>
      <c r="PGD145" s="21"/>
      <c r="PGE145" s="185"/>
      <c r="PGF145" s="21"/>
      <c r="PGG145" s="136"/>
      <c r="PGH145" s="19"/>
      <c r="PGI145" s="20"/>
      <c r="PGJ145" s="21"/>
      <c r="PGK145" s="185"/>
      <c r="PGL145" s="21"/>
      <c r="PGM145" s="19"/>
      <c r="PGN145" s="20"/>
      <c r="PGO145" s="21"/>
      <c r="PGP145" s="185"/>
      <c r="PGQ145" s="21"/>
      <c r="PGR145" s="136"/>
      <c r="PGS145" s="19"/>
      <c r="PGT145" s="20"/>
      <c r="PGU145" s="21"/>
      <c r="PGV145" s="185"/>
      <c r="PGW145" s="21"/>
      <c r="PGX145" s="19"/>
      <c r="PGY145" s="20"/>
      <c r="PGZ145" s="21"/>
      <c r="PHA145" s="185"/>
      <c r="PHB145" s="21"/>
      <c r="PHC145" s="136"/>
      <c r="PHD145" s="19"/>
      <c r="PHE145" s="20"/>
      <c r="PHF145" s="21"/>
      <c r="PHG145" s="185"/>
      <c r="PHH145" s="21"/>
      <c r="PHI145" s="19"/>
      <c r="PHJ145" s="20"/>
      <c r="PHK145" s="21"/>
      <c r="PHL145" s="185"/>
      <c r="PHM145" s="21"/>
      <c r="PHN145" s="136"/>
      <c r="PHO145" s="19"/>
      <c r="PHP145" s="20"/>
      <c r="PHQ145" s="21"/>
      <c r="PHR145" s="185"/>
      <c r="PHS145" s="21"/>
      <c r="PHT145" s="19"/>
      <c r="PHU145" s="20"/>
      <c r="PHV145" s="21"/>
      <c r="PHW145" s="185"/>
      <c r="PHX145" s="21"/>
      <c r="PHY145" s="136"/>
      <c r="PHZ145" s="19"/>
      <c r="PIA145" s="20"/>
      <c r="PIB145" s="21"/>
      <c r="PIC145" s="185"/>
      <c r="PID145" s="21"/>
      <c r="PIE145" s="19"/>
      <c r="PIF145" s="20"/>
      <c r="PIG145" s="21"/>
      <c r="PIH145" s="185"/>
      <c r="PII145" s="21"/>
      <c r="PIJ145" s="136"/>
      <c r="PIK145" s="19"/>
      <c r="PIL145" s="20"/>
      <c r="PIM145" s="21"/>
      <c r="PIN145" s="185"/>
      <c r="PIO145" s="21"/>
      <c r="PIP145" s="19"/>
      <c r="PIQ145" s="20"/>
      <c r="PIR145" s="21"/>
      <c r="PIS145" s="185"/>
      <c r="PIT145" s="21"/>
      <c r="PIU145" s="136"/>
      <c r="PIV145" s="19"/>
      <c r="PIW145" s="20"/>
      <c r="PIX145" s="21"/>
      <c r="PIY145" s="185"/>
      <c r="PIZ145" s="21"/>
      <c r="PJA145" s="19"/>
      <c r="PJB145" s="20"/>
      <c r="PJC145" s="21"/>
      <c r="PJD145" s="185"/>
      <c r="PJE145" s="21"/>
      <c r="PJF145" s="136"/>
      <c r="PJG145" s="19"/>
      <c r="PJH145" s="20"/>
      <c r="PJI145" s="21"/>
      <c r="PJJ145" s="185"/>
      <c r="PJK145" s="21"/>
      <c r="PJL145" s="19"/>
      <c r="PJM145" s="20"/>
      <c r="PJN145" s="21"/>
      <c r="PJO145" s="185"/>
      <c r="PJP145" s="21"/>
      <c r="PJQ145" s="136"/>
      <c r="PJR145" s="19"/>
      <c r="PJS145" s="20"/>
      <c r="PJT145" s="21"/>
      <c r="PJU145" s="185"/>
      <c r="PJV145" s="21"/>
      <c r="PJW145" s="19"/>
      <c r="PJX145" s="20"/>
      <c r="PJY145" s="21"/>
      <c r="PJZ145" s="185"/>
      <c r="PKA145" s="21"/>
      <c r="PKB145" s="136"/>
      <c r="PKC145" s="19"/>
      <c r="PKD145" s="20"/>
      <c r="PKE145" s="21"/>
      <c r="PKF145" s="185"/>
      <c r="PKG145" s="21"/>
      <c r="PKH145" s="19"/>
      <c r="PKI145" s="20"/>
      <c r="PKJ145" s="21"/>
      <c r="PKK145" s="185"/>
      <c r="PKL145" s="21"/>
      <c r="PKM145" s="136"/>
      <c r="PKN145" s="19"/>
      <c r="PKO145" s="20"/>
      <c r="PKP145" s="21"/>
      <c r="PKQ145" s="185"/>
      <c r="PKR145" s="21"/>
      <c r="PKS145" s="19"/>
      <c r="PKT145" s="20"/>
      <c r="PKU145" s="21"/>
      <c r="PKV145" s="185"/>
      <c r="PKW145" s="21"/>
      <c r="PKX145" s="136"/>
      <c r="PKY145" s="19"/>
      <c r="PKZ145" s="20"/>
      <c r="PLA145" s="21"/>
      <c r="PLB145" s="185"/>
      <c r="PLC145" s="21"/>
      <c r="PLD145" s="19"/>
      <c r="PLE145" s="20"/>
      <c r="PLF145" s="21"/>
      <c r="PLG145" s="185"/>
      <c r="PLH145" s="21"/>
      <c r="PLI145" s="136"/>
      <c r="PLJ145" s="19"/>
      <c r="PLK145" s="20"/>
      <c r="PLL145" s="21"/>
      <c r="PLM145" s="185"/>
      <c r="PLN145" s="21"/>
      <c r="PLO145" s="19"/>
      <c r="PLP145" s="20"/>
      <c r="PLQ145" s="21"/>
      <c r="PLR145" s="185"/>
      <c r="PLS145" s="21"/>
      <c r="PLT145" s="136"/>
      <c r="PLU145" s="19"/>
      <c r="PLV145" s="20"/>
      <c r="PLW145" s="21"/>
      <c r="PLX145" s="185"/>
      <c r="PLY145" s="21"/>
      <c r="PLZ145" s="19"/>
      <c r="PMA145" s="20"/>
      <c r="PMB145" s="21"/>
      <c r="PMC145" s="185"/>
      <c r="PMD145" s="21"/>
      <c r="PME145" s="136"/>
      <c r="PMF145" s="19"/>
      <c r="PMG145" s="20"/>
      <c r="PMH145" s="21"/>
      <c r="PMI145" s="185"/>
      <c r="PMJ145" s="21"/>
      <c r="PMK145" s="19"/>
      <c r="PML145" s="20"/>
      <c r="PMM145" s="21"/>
      <c r="PMN145" s="185"/>
      <c r="PMO145" s="21"/>
      <c r="PMP145" s="136"/>
      <c r="PMQ145" s="19"/>
      <c r="PMR145" s="20"/>
      <c r="PMS145" s="21"/>
      <c r="PMT145" s="185"/>
      <c r="PMU145" s="21"/>
      <c r="PMV145" s="19"/>
      <c r="PMW145" s="20"/>
      <c r="PMX145" s="21"/>
      <c r="PMY145" s="185"/>
      <c r="PMZ145" s="21"/>
      <c r="PNA145" s="136"/>
      <c r="PNB145" s="19"/>
      <c r="PNC145" s="20"/>
      <c r="PND145" s="21"/>
      <c r="PNE145" s="185"/>
      <c r="PNF145" s="21"/>
      <c r="PNG145" s="19"/>
      <c r="PNH145" s="20"/>
      <c r="PNI145" s="21"/>
      <c r="PNJ145" s="185"/>
      <c r="PNK145" s="21"/>
      <c r="PNL145" s="136"/>
      <c r="PNM145" s="19"/>
      <c r="PNN145" s="20"/>
      <c r="PNO145" s="21"/>
      <c r="PNP145" s="185"/>
      <c r="PNQ145" s="21"/>
      <c r="PNR145" s="19"/>
      <c r="PNS145" s="20"/>
      <c r="PNT145" s="21"/>
      <c r="PNU145" s="185"/>
      <c r="PNV145" s="21"/>
      <c r="PNW145" s="136"/>
      <c r="PNX145" s="19"/>
      <c r="PNY145" s="20"/>
      <c r="PNZ145" s="21"/>
      <c r="POA145" s="185"/>
      <c r="POB145" s="21"/>
      <c r="POC145" s="19"/>
      <c r="POD145" s="20"/>
      <c r="POE145" s="21"/>
      <c r="POF145" s="185"/>
      <c r="POG145" s="21"/>
      <c r="POH145" s="136"/>
      <c r="POI145" s="19"/>
      <c r="POJ145" s="20"/>
      <c r="POK145" s="21"/>
      <c r="POL145" s="185"/>
      <c r="POM145" s="21"/>
      <c r="PON145" s="19"/>
      <c r="POO145" s="20"/>
      <c r="POP145" s="21"/>
      <c r="POQ145" s="185"/>
      <c r="POR145" s="21"/>
      <c r="POS145" s="136"/>
      <c r="POT145" s="19"/>
      <c r="POU145" s="20"/>
      <c r="POV145" s="21"/>
      <c r="POW145" s="185"/>
      <c r="POX145" s="21"/>
      <c r="POY145" s="19"/>
      <c r="POZ145" s="20"/>
      <c r="PPA145" s="21"/>
      <c r="PPB145" s="185"/>
      <c r="PPC145" s="21"/>
      <c r="PPD145" s="136"/>
      <c r="PPE145" s="19"/>
      <c r="PPF145" s="20"/>
      <c r="PPG145" s="21"/>
      <c r="PPH145" s="185"/>
      <c r="PPI145" s="21"/>
      <c r="PPJ145" s="19"/>
      <c r="PPK145" s="20"/>
      <c r="PPL145" s="21"/>
      <c r="PPM145" s="185"/>
      <c r="PPN145" s="21"/>
      <c r="PPO145" s="136"/>
      <c r="PPP145" s="19"/>
      <c r="PPQ145" s="20"/>
      <c r="PPR145" s="21"/>
      <c r="PPS145" s="185"/>
      <c r="PPT145" s="21"/>
      <c r="PPU145" s="19"/>
      <c r="PPV145" s="20"/>
      <c r="PPW145" s="21"/>
      <c r="PPX145" s="185"/>
      <c r="PPY145" s="21"/>
      <c r="PPZ145" s="136"/>
      <c r="PQA145" s="19"/>
      <c r="PQB145" s="20"/>
      <c r="PQC145" s="21"/>
      <c r="PQD145" s="185"/>
      <c r="PQE145" s="21"/>
      <c r="PQF145" s="19"/>
      <c r="PQG145" s="20"/>
      <c r="PQH145" s="21"/>
      <c r="PQI145" s="185"/>
      <c r="PQJ145" s="21"/>
      <c r="PQK145" s="136"/>
      <c r="PQL145" s="19"/>
      <c r="PQM145" s="20"/>
      <c r="PQN145" s="21"/>
      <c r="PQO145" s="185"/>
      <c r="PQP145" s="21"/>
      <c r="PQQ145" s="19"/>
      <c r="PQR145" s="20"/>
      <c r="PQS145" s="21"/>
      <c r="PQT145" s="185"/>
      <c r="PQU145" s="21"/>
      <c r="PQV145" s="136"/>
      <c r="PQW145" s="19"/>
      <c r="PQX145" s="20"/>
      <c r="PQY145" s="21"/>
      <c r="PQZ145" s="185"/>
      <c r="PRA145" s="21"/>
      <c r="PRB145" s="19"/>
      <c r="PRC145" s="20"/>
      <c r="PRD145" s="21"/>
      <c r="PRE145" s="185"/>
      <c r="PRF145" s="21"/>
      <c r="PRG145" s="136"/>
      <c r="PRH145" s="19"/>
      <c r="PRI145" s="20"/>
      <c r="PRJ145" s="21"/>
      <c r="PRK145" s="185"/>
      <c r="PRL145" s="21"/>
      <c r="PRM145" s="19"/>
      <c r="PRN145" s="20"/>
      <c r="PRO145" s="21"/>
      <c r="PRP145" s="185"/>
      <c r="PRQ145" s="21"/>
      <c r="PRR145" s="136"/>
      <c r="PRS145" s="19"/>
      <c r="PRT145" s="20"/>
      <c r="PRU145" s="21"/>
      <c r="PRV145" s="185"/>
      <c r="PRW145" s="21"/>
      <c r="PRX145" s="19"/>
      <c r="PRY145" s="20"/>
      <c r="PRZ145" s="21"/>
      <c r="PSA145" s="185"/>
      <c r="PSB145" s="21"/>
      <c r="PSC145" s="136"/>
      <c r="PSD145" s="19"/>
      <c r="PSE145" s="20"/>
      <c r="PSF145" s="21"/>
      <c r="PSG145" s="185"/>
      <c r="PSH145" s="21"/>
      <c r="PSI145" s="19"/>
      <c r="PSJ145" s="20"/>
      <c r="PSK145" s="21"/>
      <c r="PSL145" s="185"/>
      <c r="PSM145" s="21"/>
      <c r="PSN145" s="136"/>
      <c r="PSO145" s="19"/>
      <c r="PSP145" s="20"/>
      <c r="PSQ145" s="21"/>
      <c r="PSR145" s="185"/>
      <c r="PSS145" s="21"/>
      <c r="PST145" s="19"/>
      <c r="PSU145" s="20"/>
      <c r="PSV145" s="21"/>
      <c r="PSW145" s="185"/>
      <c r="PSX145" s="21"/>
      <c r="PSY145" s="136"/>
      <c r="PSZ145" s="19"/>
      <c r="PTA145" s="20"/>
      <c r="PTB145" s="21"/>
      <c r="PTC145" s="185"/>
      <c r="PTD145" s="21"/>
      <c r="PTE145" s="19"/>
      <c r="PTF145" s="20"/>
      <c r="PTG145" s="21"/>
      <c r="PTH145" s="185"/>
      <c r="PTI145" s="21"/>
      <c r="PTJ145" s="136"/>
      <c r="PTK145" s="19"/>
      <c r="PTL145" s="20"/>
      <c r="PTM145" s="21"/>
      <c r="PTN145" s="185"/>
      <c r="PTO145" s="21"/>
      <c r="PTP145" s="19"/>
      <c r="PTQ145" s="20"/>
      <c r="PTR145" s="21"/>
      <c r="PTS145" s="185"/>
      <c r="PTT145" s="21"/>
      <c r="PTU145" s="136"/>
      <c r="PTV145" s="19"/>
      <c r="PTW145" s="20"/>
      <c r="PTX145" s="21"/>
      <c r="PTY145" s="185"/>
      <c r="PTZ145" s="21"/>
      <c r="PUA145" s="19"/>
      <c r="PUB145" s="20"/>
      <c r="PUC145" s="21"/>
      <c r="PUD145" s="185"/>
      <c r="PUE145" s="21"/>
      <c r="PUF145" s="136"/>
      <c r="PUG145" s="19"/>
      <c r="PUH145" s="20"/>
      <c r="PUI145" s="21"/>
      <c r="PUJ145" s="185"/>
      <c r="PUK145" s="21"/>
      <c r="PUL145" s="19"/>
      <c r="PUM145" s="20"/>
      <c r="PUN145" s="21"/>
      <c r="PUO145" s="185"/>
      <c r="PUP145" s="21"/>
      <c r="PUQ145" s="136"/>
      <c r="PUR145" s="19"/>
      <c r="PUS145" s="20"/>
      <c r="PUT145" s="21"/>
      <c r="PUU145" s="185"/>
      <c r="PUV145" s="21"/>
      <c r="PUW145" s="19"/>
      <c r="PUX145" s="20"/>
      <c r="PUY145" s="21"/>
      <c r="PUZ145" s="185"/>
      <c r="PVA145" s="21"/>
      <c r="PVB145" s="136"/>
      <c r="PVC145" s="19"/>
      <c r="PVD145" s="20"/>
      <c r="PVE145" s="21"/>
      <c r="PVF145" s="185"/>
      <c r="PVG145" s="21"/>
      <c r="PVH145" s="19"/>
      <c r="PVI145" s="20"/>
      <c r="PVJ145" s="21"/>
      <c r="PVK145" s="185"/>
      <c r="PVL145" s="21"/>
      <c r="PVM145" s="136"/>
      <c r="PVN145" s="19"/>
      <c r="PVO145" s="20"/>
      <c r="PVP145" s="21"/>
      <c r="PVQ145" s="185"/>
      <c r="PVR145" s="21"/>
      <c r="PVS145" s="19"/>
      <c r="PVT145" s="20"/>
      <c r="PVU145" s="21"/>
      <c r="PVV145" s="185"/>
      <c r="PVW145" s="21"/>
      <c r="PVX145" s="136"/>
      <c r="PVY145" s="19"/>
      <c r="PVZ145" s="20"/>
      <c r="PWA145" s="21"/>
      <c r="PWB145" s="185"/>
      <c r="PWC145" s="21"/>
      <c r="PWD145" s="19"/>
      <c r="PWE145" s="20"/>
      <c r="PWF145" s="21"/>
      <c r="PWG145" s="185"/>
      <c r="PWH145" s="21"/>
      <c r="PWI145" s="136"/>
      <c r="PWJ145" s="19"/>
      <c r="PWK145" s="20"/>
      <c r="PWL145" s="21"/>
      <c r="PWM145" s="185"/>
      <c r="PWN145" s="21"/>
      <c r="PWO145" s="19"/>
      <c r="PWP145" s="20"/>
      <c r="PWQ145" s="21"/>
      <c r="PWR145" s="185"/>
      <c r="PWS145" s="21"/>
      <c r="PWT145" s="136"/>
      <c r="PWU145" s="19"/>
      <c r="PWV145" s="20"/>
      <c r="PWW145" s="21"/>
      <c r="PWX145" s="185"/>
      <c r="PWY145" s="21"/>
      <c r="PWZ145" s="19"/>
      <c r="PXA145" s="20"/>
      <c r="PXB145" s="21"/>
      <c r="PXC145" s="185"/>
      <c r="PXD145" s="21"/>
      <c r="PXE145" s="136"/>
      <c r="PXF145" s="19"/>
      <c r="PXG145" s="20"/>
      <c r="PXH145" s="21"/>
      <c r="PXI145" s="185"/>
      <c r="PXJ145" s="21"/>
      <c r="PXK145" s="19"/>
      <c r="PXL145" s="20"/>
      <c r="PXM145" s="21"/>
      <c r="PXN145" s="185"/>
      <c r="PXO145" s="21"/>
      <c r="PXP145" s="136"/>
      <c r="PXQ145" s="19"/>
      <c r="PXR145" s="20"/>
      <c r="PXS145" s="21"/>
      <c r="PXT145" s="185"/>
      <c r="PXU145" s="21"/>
      <c r="PXV145" s="19"/>
      <c r="PXW145" s="20"/>
      <c r="PXX145" s="21"/>
      <c r="PXY145" s="185"/>
      <c r="PXZ145" s="21"/>
      <c r="PYA145" s="136"/>
      <c r="PYB145" s="19"/>
      <c r="PYC145" s="20"/>
      <c r="PYD145" s="21"/>
      <c r="PYE145" s="185"/>
      <c r="PYF145" s="21"/>
      <c r="PYG145" s="19"/>
      <c r="PYH145" s="20"/>
      <c r="PYI145" s="21"/>
      <c r="PYJ145" s="185"/>
      <c r="PYK145" s="21"/>
      <c r="PYL145" s="136"/>
      <c r="PYM145" s="19"/>
      <c r="PYN145" s="20"/>
      <c r="PYO145" s="21"/>
      <c r="PYP145" s="185"/>
      <c r="PYQ145" s="21"/>
      <c r="PYR145" s="19"/>
      <c r="PYS145" s="20"/>
      <c r="PYT145" s="21"/>
      <c r="PYU145" s="185"/>
      <c r="PYV145" s="21"/>
      <c r="PYW145" s="136"/>
      <c r="PYX145" s="19"/>
      <c r="PYY145" s="20"/>
      <c r="PYZ145" s="21"/>
      <c r="PZA145" s="185"/>
      <c r="PZB145" s="21"/>
      <c r="PZC145" s="19"/>
      <c r="PZD145" s="20"/>
      <c r="PZE145" s="21"/>
      <c r="PZF145" s="185"/>
      <c r="PZG145" s="21"/>
      <c r="PZH145" s="136"/>
      <c r="PZI145" s="19"/>
      <c r="PZJ145" s="20"/>
      <c r="PZK145" s="21"/>
      <c r="PZL145" s="185"/>
      <c r="PZM145" s="21"/>
      <c r="PZN145" s="19"/>
      <c r="PZO145" s="20"/>
      <c r="PZP145" s="21"/>
      <c r="PZQ145" s="185"/>
      <c r="PZR145" s="21"/>
      <c r="PZS145" s="136"/>
      <c r="PZT145" s="19"/>
      <c r="PZU145" s="20"/>
      <c r="PZV145" s="21"/>
      <c r="PZW145" s="185"/>
      <c r="PZX145" s="21"/>
      <c r="PZY145" s="19"/>
      <c r="PZZ145" s="20"/>
      <c r="QAA145" s="21"/>
      <c r="QAB145" s="185"/>
      <c r="QAC145" s="21"/>
      <c r="QAD145" s="136"/>
      <c r="QAE145" s="19"/>
      <c r="QAF145" s="20"/>
      <c r="QAG145" s="21"/>
      <c r="QAH145" s="185"/>
      <c r="QAI145" s="21"/>
      <c r="QAJ145" s="19"/>
      <c r="QAK145" s="20"/>
      <c r="QAL145" s="21"/>
      <c r="QAM145" s="185"/>
      <c r="QAN145" s="21"/>
      <c r="QAO145" s="136"/>
      <c r="QAP145" s="19"/>
      <c r="QAQ145" s="20"/>
      <c r="QAR145" s="21"/>
      <c r="QAS145" s="185"/>
      <c r="QAT145" s="21"/>
      <c r="QAU145" s="19"/>
      <c r="QAV145" s="20"/>
      <c r="QAW145" s="21"/>
      <c r="QAX145" s="185"/>
      <c r="QAY145" s="21"/>
      <c r="QAZ145" s="136"/>
      <c r="QBA145" s="19"/>
      <c r="QBB145" s="20"/>
      <c r="QBC145" s="21"/>
      <c r="QBD145" s="185"/>
      <c r="QBE145" s="21"/>
      <c r="QBF145" s="19"/>
      <c r="QBG145" s="20"/>
      <c r="QBH145" s="21"/>
      <c r="QBI145" s="185"/>
      <c r="QBJ145" s="21"/>
      <c r="QBK145" s="136"/>
      <c r="QBL145" s="19"/>
      <c r="QBM145" s="20"/>
      <c r="QBN145" s="21"/>
      <c r="QBO145" s="185"/>
      <c r="QBP145" s="21"/>
      <c r="QBQ145" s="19"/>
      <c r="QBR145" s="20"/>
      <c r="QBS145" s="21"/>
      <c r="QBT145" s="185"/>
      <c r="QBU145" s="21"/>
      <c r="QBV145" s="136"/>
      <c r="QBW145" s="19"/>
      <c r="QBX145" s="20"/>
      <c r="QBY145" s="21"/>
      <c r="QBZ145" s="185"/>
      <c r="QCA145" s="21"/>
      <c r="QCB145" s="19"/>
      <c r="QCC145" s="20"/>
      <c r="QCD145" s="21"/>
      <c r="QCE145" s="185"/>
      <c r="QCF145" s="21"/>
      <c r="QCG145" s="136"/>
      <c r="QCH145" s="19"/>
      <c r="QCI145" s="20"/>
      <c r="QCJ145" s="21"/>
      <c r="QCK145" s="185"/>
      <c r="QCL145" s="21"/>
      <c r="QCM145" s="19"/>
      <c r="QCN145" s="20"/>
      <c r="QCO145" s="21"/>
      <c r="QCP145" s="185"/>
      <c r="QCQ145" s="21"/>
      <c r="QCR145" s="136"/>
      <c r="QCS145" s="19"/>
      <c r="QCT145" s="20"/>
      <c r="QCU145" s="21"/>
      <c r="QCV145" s="185"/>
      <c r="QCW145" s="21"/>
      <c r="QCX145" s="19"/>
      <c r="QCY145" s="20"/>
      <c r="QCZ145" s="21"/>
      <c r="QDA145" s="185"/>
      <c r="QDB145" s="21"/>
      <c r="QDC145" s="136"/>
      <c r="QDD145" s="19"/>
      <c r="QDE145" s="20"/>
      <c r="QDF145" s="21"/>
      <c r="QDG145" s="185"/>
      <c r="QDH145" s="21"/>
      <c r="QDI145" s="19"/>
      <c r="QDJ145" s="20"/>
      <c r="QDK145" s="21"/>
      <c r="QDL145" s="185"/>
      <c r="QDM145" s="21"/>
      <c r="QDN145" s="136"/>
      <c r="QDO145" s="19"/>
      <c r="QDP145" s="20"/>
      <c r="QDQ145" s="21"/>
      <c r="QDR145" s="185"/>
      <c r="QDS145" s="21"/>
      <c r="QDT145" s="19"/>
      <c r="QDU145" s="20"/>
      <c r="QDV145" s="21"/>
      <c r="QDW145" s="185"/>
      <c r="QDX145" s="21"/>
      <c r="QDY145" s="136"/>
      <c r="QDZ145" s="19"/>
      <c r="QEA145" s="20"/>
      <c r="QEB145" s="21"/>
      <c r="QEC145" s="185"/>
      <c r="QED145" s="21"/>
      <c r="QEE145" s="19"/>
      <c r="QEF145" s="20"/>
      <c r="QEG145" s="21"/>
      <c r="QEH145" s="185"/>
      <c r="QEI145" s="21"/>
      <c r="QEJ145" s="136"/>
      <c r="QEK145" s="19"/>
      <c r="QEL145" s="20"/>
      <c r="QEM145" s="21"/>
      <c r="QEN145" s="185"/>
      <c r="QEO145" s="21"/>
      <c r="QEP145" s="19"/>
      <c r="QEQ145" s="20"/>
      <c r="QER145" s="21"/>
      <c r="QES145" s="185"/>
      <c r="QET145" s="21"/>
      <c r="QEU145" s="136"/>
      <c r="QEV145" s="19"/>
      <c r="QEW145" s="20"/>
      <c r="QEX145" s="21"/>
      <c r="QEY145" s="185"/>
      <c r="QEZ145" s="21"/>
      <c r="QFA145" s="19"/>
      <c r="QFB145" s="20"/>
      <c r="QFC145" s="21"/>
      <c r="QFD145" s="185"/>
      <c r="QFE145" s="21"/>
      <c r="QFF145" s="136"/>
      <c r="QFG145" s="19"/>
      <c r="QFH145" s="20"/>
      <c r="QFI145" s="21"/>
      <c r="QFJ145" s="185"/>
      <c r="QFK145" s="21"/>
      <c r="QFL145" s="19"/>
      <c r="QFM145" s="20"/>
      <c r="QFN145" s="21"/>
      <c r="QFO145" s="185"/>
      <c r="QFP145" s="21"/>
      <c r="QFQ145" s="136"/>
      <c r="QFR145" s="19"/>
      <c r="QFS145" s="20"/>
      <c r="QFT145" s="21"/>
      <c r="QFU145" s="185"/>
      <c r="QFV145" s="21"/>
      <c r="QFW145" s="19"/>
      <c r="QFX145" s="20"/>
      <c r="QFY145" s="21"/>
      <c r="QFZ145" s="185"/>
      <c r="QGA145" s="21"/>
      <c r="QGB145" s="136"/>
      <c r="QGC145" s="19"/>
      <c r="QGD145" s="20"/>
      <c r="QGE145" s="21"/>
      <c r="QGF145" s="185"/>
      <c r="QGG145" s="21"/>
      <c r="QGH145" s="19"/>
      <c r="QGI145" s="20"/>
      <c r="QGJ145" s="21"/>
      <c r="QGK145" s="185"/>
      <c r="QGL145" s="21"/>
      <c r="QGM145" s="136"/>
      <c r="QGN145" s="19"/>
      <c r="QGO145" s="20"/>
      <c r="QGP145" s="21"/>
      <c r="QGQ145" s="185"/>
      <c r="QGR145" s="21"/>
      <c r="QGS145" s="19"/>
      <c r="QGT145" s="20"/>
      <c r="QGU145" s="21"/>
      <c r="QGV145" s="185"/>
      <c r="QGW145" s="21"/>
      <c r="QGX145" s="136"/>
      <c r="QGY145" s="19"/>
      <c r="QGZ145" s="20"/>
      <c r="QHA145" s="21"/>
      <c r="QHB145" s="185"/>
      <c r="QHC145" s="21"/>
      <c r="QHD145" s="19"/>
      <c r="QHE145" s="20"/>
      <c r="QHF145" s="21"/>
      <c r="QHG145" s="185"/>
      <c r="QHH145" s="21"/>
      <c r="QHI145" s="136"/>
      <c r="QHJ145" s="19"/>
      <c r="QHK145" s="20"/>
      <c r="QHL145" s="21"/>
      <c r="QHM145" s="185"/>
      <c r="QHN145" s="21"/>
      <c r="QHO145" s="19"/>
      <c r="QHP145" s="20"/>
      <c r="QHQ145" s="21"/>
      <c r="QHR145" s="185"/>
      <c r="QHS145" s="21"/>
      <c r="QHT145" s="136"/>
      <c r="QHU145" s="19"/>
      <c r="QHV145" s="20"/>
      <c r="QHW145" s="21"/>
      <c r="QHX145" s="185"/>
      <c r="QHY145" s="21"/>
      <c r="QHZ145" s="19"/>
      <c r="QIA145" s="20"/>
      <c r="QIB145" s="21"/>
      <c r="QIC145" s="185"/>
      <c r="QID145" s="21"/>
      <c r="QIE145" s="136"/>
      <c r="QIF145" s="19"/>
      <c r="QIG145" s="20"/>
      <c r="QIH145" s="21"/>
      <c r="QII145" s="185"/>
      <c r="QIJ145" s="21"/>
      <c r="QIK145" s="19"/>
      <c r="QIL145" s="20"/>
      <c r="QIM145" s="21"/>
      <c r="QIN145" s="185"/>
      <c r="QIO145" s="21"/>
      <c r="QIP145" s="136"/>
      <c r="QIQ145" s="19"/>
      <c r="QIR145" s="20"/>
      <c r="QIS145" s="21"/>
      <c r="QIT145" s="185"/>
      <c r="QIU145" s="21"/>
      <c r="QIV145" s="19"/>
      <c r="QIW145" s="20"/>
      <c r="QIX145" s="21"/>
      <c r="QIY145" s="185"/>
      <c r="QIZ145" s="21"/>
      <c r="QJA145" s="136"/>
      <c r="QJB145" s="19"/>
      <c r="QJC145" s="20"/>
      <c r="QJD145" s="21"/>
      <c r="QJE145" s="185"/>
      <c r="QJF145" s="21"/>
      <c r="QJG145" s="19"/>
      <c r="QJH145" s="20"/>
      <c r="QJI145" s="21"/>
      <c r="QJJ145" s="185"/>
      <c r="QJK145" s="21"/>
      <c r="QJL145" s="136"/>
      <c r="QJM145" s="19"/>
      <c r="QJN145" s="20"/>
      <c r="QJO145" s="21"/>
      <c r="QJP145" s="185"/>
      <c r="QJQ145" s="21"/>
      <c r="QJR145" s="19"/>
      <c r="QJS145" s="20"/>
      <c r="QJT145" s="21"/>
      <c r="QJU145" s="185"/>
      <c r="QJV145" s="21"/>
      <c r="QJW145" s="136"/>
      <c r="QJX145" s="19"/>
      <c r="QJY145" s="20"/>
      <c r="QJZ145" s="21"/>
      <c r="QKA145" s="185"/>
      <c r="QKB145" s="21"/>
      <c r="QKC145" s="19"/>
      <c r="QKD145" s="20"/>
      <c r="QKE145" s="21"/>
      <c r="QKF145" s="185"/>
      <c r="QKG145" s="21"/>
      <c r="QKH145" s="136"/>
      <c r="QKI145" s="19"/>
      <c r="QKJ145" s="20"/>
      <c r="QKK145" s="21"/>
      <c r="QKL145" s="185"/>
      <c r="QKM145" s="21"/>
      <c r="QKN145" s="19"/>
      <c r="QKO145" s="20"/>
      <c r="QKP145" s="21"/>
      <c r="QKQ145" s="185"/>
      <c r="QKR145" s="21"/>
      <c r="QKS145" s="136"/>
      <c r="QKT145" s="19"/>
      <c r="QKU145" s="20"/>
      <c r="QKV145" s="21"/>
      <c r="QKW145" s="185"/>
      <c r="QKX145" s="21"/>
      <c r="QKY145" s="19"/>
      <c r="QKZ145" s="20"/>
      <c r="QLA145" s="21"/>
      <c r="QLB145" s="185"/>
      <c r="QLC145" s="21"/>
      <c r="QLD145" s="136"/>
      <c r="QLE145" s="19"/>
      <c r="QLF145" s="20"/>
      <c r="QLG145" s="21"/>
      <c r="QLH145" s="185"/>
      <c r="QLI145" s="21"/>
      <c r="QLJ145" s="19"/>
      <c r="QLK145" s="20"/>
      <c r="QLL145" s="21"/>
      <c r="QLM145" s="185"/>
      <c r="QLN145" s="21"/>
      <c r="QLO145" s="136"/>
      <c r="QLP145" s="19"/>
      <c r="QLQ145" s="20"/>
      <c r="QLR145" s="21"/>
      <c r="QLS145" s="185"/>
      <c r="QLT145" s="21"/>
      <c r="QLU145" s="19"/>
      <c r="QLV145" s="20"/>
      <c r="QLW145" s="21"/>
      <c r="QLX145" s="185"/>
      <c r="QLY145" s="21"/>
      <c r="QLZ145" s="136"/>
      <c r="QMA145" s="19"/>
      <c r="QMB145" s="20"/>
      <c r="QMC145" s="21"/>
      <c r="QMD145" s="185"/>
      <c r="QME145" s="21"/>
      <c r="QMF145" s="19"/>
      <c r="QMG145" s="20"/>
      <c r="QMH145" s="21"/>
      <c r="QMI145" s="185"/>
      <c r="QMJ145" s="21"/>
      <c r="QMK145" s="136"/>
      <c r="QML145" s="19"/>
      <c r="QMM145" s="20"/>
      <c r="QMN145" s="21"/>
      <c r="QMO145" s="185"/>
      <c r="QMP145" s="21"/>
      <c r="QMQ145" s="19"/>
      <c r="QMR145" s="20"/>
      <c r="QMS145" s="21"/>
      <c r="QMT145" s="185"/>
      <c r="QMU145" s="21"/>
      <c r="QMV145" s="136"/>
      <c r="QMW145" s="19"/>
      <c r="QMX145" s="20"/>
      <c r="QMY145" s="21"/>
      <c r="QMZ145" s="185"/>
      <c r="QNA145" s="21"/>
      <c r="QNB145" s="19"/>
      <c r="QNC145" s="20"/>
      <c r="QND145" s="21"/>
      <c r="QNE145" s="185"/>
      <c r="QNF145" s="21"/>
      <c r="QNG145" s="136"/>
      <c r="QNH145" s="19"/>
      <c r="QNI145" s="20"/>
      <c r="QNJ145" s="21"/>
      <c r="QNK145" s="185"/>
      <c r="QNL145" s="21"/>
      <c r="QNM145" s="19"/>
      <c r="QNN145" s="20"/>
      <c r="QNO145" s="21"/>
      <c r="QNP145" s="185"/>
      <c r="QNQ145" s="21"/>
      <c r="QNR145" s="136"/>
      <c r="QNS145" s="19"/>
      <c r="QNT145" s="20"/>
      <c r="QNU145" s="21"/>
      <c r="QNV145" s="185"/>
      <c r="QNW145" s="21"/>
      <c r="QNX145" s="19"/>
      <c r="QNY145" s="20"/>
      <c r="QNZ145" s="21"/>
      <c r="QOA145" s="185"/>
      <c r="QOB145" s="21"/>
      <c r="QOC145" s="136"/>
      <c r="QOD145" s="19"/>
      <c r="QOE145" s="20"/>
      <c r="QOF145" s="21"/>
      <c r="QOG145" s="185"/>
      <c r="QOH145" s="21"/>
      <c r="QOI145" s="19"/>
      <c r="QOJ145" s="20"/>
      <c r="QOK145" s="21"/>
      <c r="QOL145" s="185"/>
      <c r="QOM145" s="21"/>
      <c r="QON145" s="136"/>
      <c r="QOO145" s="19"/>
      <c r="QOP145" s="20"/>
      <c r="QOQ145" s="21"/>
      <c r="QOR145" s="185"/>
      <c r="QOS145" s="21"/>
      <c r="QOT145" s="19"/>
      <c r="QOU145" s="20"/>
      <c r="QOV145" s="21"/>
      <c r="QOW145" s="185"/>
      <c r="QOX145" s="21"/>
      <c r="QOY145" s="136"/>
      <c r="QOZ145" s="19"/>
      <c r="QPA145" s="20"/>
      <c r="QPB145" s="21"/>
      <c r="QPC145" s="185"/>
      <c r="QPD145" s="21"/>
      <c r="QPE145" s="19"/>
      <c r="QPF145" s="20"/>
      <c r="QPG145" s="21"/>
      <c r="QPH145" s="185"/>
      <c r="QPI145" s="21"/>
      <c r="QPJ145" s="136"/>
      <c r="QPK145" s="19"/>
      <c r="QPL145" s="20"/>
      <c r="QPM145" s="21"/>
      <c r="QPN145" s="185"/>
      <c r="QPO145" s="21"/>
      <c r="QPP145" s="19"/>
      <c r="QPQ145" s="20"/>
      <c r="QPR145" s="21"/>
      <c r="QPS145" s="185"/>
      <c r="QPT145" s="21"/>
      <c r="QPU145" s="136"/>
      <c r="QPV145" s="19"/>
      <c r="QPW145" s="20"/>
      <c r="QPX145" s="21"/>
      <c r="QPY145" s="185"/>
      <c r="QPZ145" s="21"/>
      <c r="QQA145" s="19"/>
      <c r="QQB145" s="20"/>
      <c r="QQC145" s="21"/>
      <c r="QQD145" s="185"/>
      <c r="QQE145" s="21"/>
      <c r="QQF145" s="136"/>
      <c r="QQG145" s="19"/>
      <c r="QQH145" s="20"/>
      <c r="QQI145" s="21"/>
      <c r="QQJ145" s="185"/>
      <c r="QQK145" s="21"/>
      <c r="QQL145" s="19"/>
      <c r="QQM145" s="20"/>
      <c r="QQN145" s="21"/>
      <c r="QQO145" s="185"/>
      <c r="QQP145" s="21"/>
      <c r="QQQ145" s="136"/>
      <c r="QQR145" s="19"/>
      <c r="QQS145" s="20"/>
      <c r="QQT145" s="21"/>
      <c r="QQU145" s="185"/>
      <c r="QQV145" s="21"/>
      <c r="QQW145" s="19"/>
      <c r="QQX145" s="20"/>
      <c r="QQY145" s="21"/>
      <c r="QQZ145" s="185"/>
      <c r="QRA145" s="21"/>
      <c r="QRB145" s="136"/>
      <c r="QRC145" s="19"/>
      <c r="QRD145" s="20"/>
      <c r="QRE145" s="21"/>
      <c r="QRF145" s="185"/>
      <c r="QRG145" s="21"/>
      <c r="QRH145" s="19"/>
      <c r="QRI145" s="20"/>
      <c r="QRJ145" s="21"/>
      <c r="QRK145" s="185"/>
      <c r="QRL145" s="21"/>
      <c r="QRM145" s="136"/>
      <c r="QRN145" s="19"/>
      <c r="QRO145" s="20"/>
      <c r="QRP145" s="21"/>
      <c r="QRQ145" s="185"/>
      <c r="QRR145" s="21"/>
      <c r="QRS145" s="19"/>
      <c r="QRT145" s="20"/>
      <c r="QRU145" s="21"/>
      <c r="QRV145" s="185"/>
      <c r="QRW145" s="21"/>
      <c r="QRX145" s="136"/>
      <c r="QRY145" s="19"/>
      <c r="QRZ145" s="20"/>
      <c r="QSA145" s="21"/>
      <c r="QSB145" s="185"/>
      <c r="QSC145" s="21"/>
      <c r="QSD145" s="19"/>
      <c r="QSE145" s="20"/>
      <c r="QSF145" s="21"/>
      <c r="QSG145" s="185"/>
      <c r="QSH145" s="21"/>
      <c r="QSI145" s="136"/>
      <c r="QSJ145" s="19"/>
      <c r="QSK145" s="20"/>
      <c r="QSL145" s="21"/>
      <c r="QSM145" s="185"/>
      <c r="QSN145" s="21"/>
      <c r="QSO145" s="19"/>
      <c r="QSP145" s="20"/>
      <c r="QSQ145" s="21"/>
      <c r="QSR145" s="185"/>
      <c r="QSS145" s="21"/>
      <c r="QST145" s="136"/>
      <c r="QSU145" s="19"/>
      <c r="QSV145" s="20"/>
      <c r="QSW145" s="21"/>
      <c r="QSX145" s="185"/>
      <c r="QSY145" s="21"/>
      <c r="QSZ145" s="19"/>
      <c r="QTA145" s="20"/>
      <c r="QTB145" s="21"/>
      <c r="QTC145" s="185"/>
      <c r="QTD145" s="21"/>
      <c r="QTE145" s="136"/>
      <c r="QTF145" s="19"/>
      <c r="QTG145" s="20"/>
      <c r="QTH145" s="21"/>
      <c r="QTI145" s="185"/>
      <c r="QTJ145" s="21"/>
      <c r="QTK145" s="19"/>
      <c r="QTL145" s="20"/>
      <c r="QTM145" s="21"/>
      <c r="QTN145" s="185"/>
      <c r="QTO145" s="21"/>
      <c r="QTP145" s="136"/>
      <c r="QTQ145" s="19"/>
      <c r="QTR145" s="20"/>
      <c r="QTS145" s="21"/>
      <c r="QTT145" s="185"/>
      <c r="QTU145" s="21"/>
      <c r="QTV145" s="19"/>
      <c r="QTW145" s="20"/>
      <c r="QTX145" s="21"/>
      <c r="QTY145" s="185"/>
      <c r="QTZ145" s="21"/>
      <c r="QUA145" s="136"/>
      <c r="QUB145" s="19"/>
      <c r="QUC145" s="20"/>
      <c r="QUD145" s="21"/>
      <c r="QUE145" s="185"/>
      <c r="QUF145" s="21"/>
      <c r="QUG145" s="19"/>
      <c r="QUH145" s="20"/>
      <c r="QUI145" s="21"/>
      <c r="QUJ145" s="185"/>
      <c r="QUK145" s="21"/>
      <c r="QUL145" s="136"/>
      <c r="QUM145" s="19"/>
      <c r="QUN145" s="20"/>
      <c r="QUO145" s="21"/>
      <c r="QUP145" s="185"/>
      <c r="QUQ145" s="21"/>
      <c r="QUR145" s="19"/>
      <c r="QUS145" s="20"/>
      <c r="QUT145" s="21"/>
      <c r="QUU145" s="185"/>
      <c r="QUV145" s="21"/>
      <c r="QUW145" s="136"/>
      <c r="QUX145" s="19"/>
      <c r="QUY145" s="20"/>
      <c r="QUZ145" s="21"/>
      <c r="QVA145" s="185"/>
      <c r="QVB145" s="21"/>
      <c r="QVC145" s="19"/>
      <c r="QVD145" s="20"/>
      <c r="QVE145" s="21"/>
      <c r="QVF145" s="185"/>
      <c r="QVG145" s="21"/>
      <c r="QVH145" s="136"/>
      <c r="QVI145" s="19"/>
      <c r="QVJ145" s="20"/>
      <c r="QVK145" s="21"/>
      <c r="QVL145" s="185"/>
      <c r="QVM145" s="21"/>
      <c r="QVN145" s="19"/>
      <c r="QVO145" s="20"/>
      <c r="QVP145" s="21"/>
      <c r="QVQ145" s="185"/>
      <c r="QVR145" s="21"/>
      <c r="QVS145" s="136"/>
      <c r="QVT145" s="19"/>
      <c r="QVU145" s="20"/>
      <c r="QVV145" s="21"/>
      <c r="QVW145" s="185"/>
      <c r="QVX145" s="21"/>
      <c r="QVY145" s="19"/>
      <c r="QVZ145" s="20"/>
      <c r="QWA145" s="21"/>
      <c r="QWB145" s="185"/>
      <c r="QWC145" s="21"/>
      <c r="QWD145" s="136"/>
      <c r="QWE145" s="19"/>
      <c r="QWF145" s="20"/>
      <c r="QWG145" s="21"/>
      <c r="QWH145" s="185"/>
      <c r="QWI145" s="21"/>
      <c r="QWJ145" s="19"/>
      <c r="QWK145" s="20"/>
      <c r="QWL145" s="21"/>
      <c r="QWM145" s="185"/>
      <c r="QWN145" s="21"/>
      <c r="QWO145" s="136"/>
      <c r="QWP145" s="19"/>
      <c r="QWQ145" s="20"/>
      <c r="QWR145" s="21"/>
      <c r="QWS145" s="185"/>
      <c r="QWT145" s="21"/>
      <c r="QWU145" s="19"/>
      <c r="QWV145" s="20"/>
      <c r="QWW145" s="21"/>
      <c r="QWX145" s="185"/>
      <c r="QWY145" s="21"/>
      <c r="QWZ145" s="136"/>
      <c r="QXA145" s="19"/>
      <c r="QXB145" s="20"/>
      <c r="QXC145" s="21"/>
      <c r="QXD145" s="185"/>
      <c r="QXE145" s="21"/>
      <c r="QXF145" s="19"/>
      <c r="QXG145" s="20"/>
      <c r="QXH145" s="21"/>
      <c r="QXI145" s="185"/>
      <c r="QXJ145" s="21"/>
      <c r="QXK145" s="136"/>
      <c r="QXL145" s="19"/>
      <c r="QXM145" s="20"/>
      <c r="QXN145" s="21"/>
      <c r="QXO145" s="185"/>
      <c r="QXP145" s="21"/>
      <c r="QXQ145" s="19"/>
      <c r="QXR145" s="20"/>
      <c r="QXS145" s="21"/>
      <c r="QXT145" s="185"/>
      <c r="QXU145" s="21"/>
      <c r="QXV145" s="136"/>
      <c r="QXW145" s="19"/>
      <c r="QXX145" s="20"/>
      <c r="QXY145" s="21"/>
      <c r="QXZ145" s="185"/>
      <c r="QYA145" s="21"/>
      <c r="QYB145" s="19"/>
      <c r="QYC145" s="20"/>
      <c r="QYD145" s="21"/>
      <c r="QYE145" s="185"/>
      <c r="QYF145" s="21"/>
      <c r="QYG145" s="136"/>
      <c r="QYH145" s="19"/>
      <c r="QYI145" s="20"/>
      <c r="QYJ145" s="21"/>
      <c r="QYK145" s="185"/>
      <c r="QYL145" s="21"/>
      <c r="QYM145" s="19"/>
      <c r="QYN145" s="20"/>
      <c r="QYO145" s="21"/>
      <c r="QYP145" s="185"/>
      <c r="QYQ145" s="21"/>
      <c r="QYR145" s="136"/>
      <c r="QYS145" s="19"/>
      <c r="QYT145" s="20"/>
      <c r="QYU145" s="21"/>
      <c r="QYV145" s="185"/>
      <c r="QYW145" s="21"/>
      <c r="QYX145" s="19"/>
      <c r="QYY145" s="20"/>
      <c r="QYZ145" s="21"/>
      <c r="QZA145" s="185"/>
      <c r="QZB145" s="21"/>
      <c r="QZC145" s="136"/>
      <c r="QZD145" s="19"/>
      <c r="QZE145" s="20"/>
      <c r="QZF145" s="21"/>
      <c r="QZG145" s="185"/>
      <c r="QZH145" s="21"/>
      <c r="QZI145" s="19"/>
      <c r="QZJ145" s="20"/>
      <c r="QZK145" s="21"/>
      <c r="QZL145" s="185"/>
      <c r="QZM145" s="21"/>
      <c r="QZN145" s="136"/>
      <c r="QZO145" s="19"/>
      <c r="QZP145" s="20"/>
      <c r="QZQ145" s="21"/>
      <c r="QZR145" s="185"/>
      <c r="QZS145" s="21"/>
      <c r="QZT145" s="19"/>
      <c r="QZU145" s="20"/>
      <c r="QZV145" s="21"/>
      <c r="QZW145" s="185"/>
      <c r="QZX145" s="21"/>
      <c r="QZY145" s="136"/>
      <c r="QZZ145" s="19"/>
      <c r="RAA145" s="20"/>
      <c r="RAB145" s="21"/>
      <c r="RAC145" s="185"/>
      <c r="RAD145" s="21"/>
      <c r="RAE145" s="19"/>
      <c r="RAF145" s="20"/>
      <c r="RAG145" s="21"/>
      <c r="RAH145" s="185"/>
      <c r="RAI145" s="21"/>
      <c r="RAJ145" s="136"/>
      <c r="RAK145" s="19"/>
      <c r="RAL145" s="20"/>
      <c r="RAM145" s="21"/>
      <c r="RAN145" s="185"/>
      <c r="RAO145" s="21"/>
      <c r="RAP145" s="19"/>
      <c r="RAQ145" s="20"/>
      <c r="RAR145" s="21"/>
      <c r="RAS145" s="185"/>
      <c r="RAT145" s="21"/>
      <c r="RAU145" s="136"/>
      <c r="RAV145" s="19"/>
      <c r="RAW145" s="20"/>
      <c r="RAX145" s="21"/>
      <c r="RAY145" s="185"/>
      <c r="RAZ145" s="21"/>
      <c r="RBA145" s="19"/>
      <c r="RBB145" s="20"/>
      <c r="RBC145" s="21"/>
      <c r="RBD145" s="185"/>
      <c r="RBE145" s="21"/>
      <c r="RBF145" s="136"/>
      <c r="RBG145" s="19"/>
      <c r="RBH145" s="20"/>
      <c r="RBI145" s="21"/>
      <c r="RBJ145" s="185"/>
      <c r="RBK145" s="21"/>
      <c r="RBL145" s="19"/>
      <c r="RBM145" s="20"/>
      <c r="RBN145" s="21"/>
      <c r="RBO145" s="185"/>
      <c r="RBP145" s="21"/>
      <c r="RBQ145" s="136"/>
      <c r="RBR145" s="19"/>
      <c r="RBS145" s="20"/>
      <c r="RBT145" s="21"/>
      <c r="RBU145" s="185"/>
      <c r="RBV145" s="21"/>
      <c r="RBW145" s="19"/>
      <c r="RBX145" s="20"/>
      <c r="RBY145" s="21"/>
      <c r="RBZ145" s="185"/>
      <c r="RCA145" s="21"/>
      <c r="RCB145" s="136"/>
      <c r="RCC145" s="19"/>
      <c r="RCD145" s="20"/>
      <c r="RCE145" s="21"/>
      <c r="RCF145" s="185"/>
      <c r="RCG145" s="21"/>
      <c r="RCH145" s="19"/>
      <c r="RCI145" s="20"/>
      <c r="RCJ145" s="21"/>
      <c r="RCK145" s="185"/>
      <c r="RCL145" s="21"/>
      <c r="RCM145" s="136"/>
      <c r="RCN145" s="19"/>
      <c r="RCO145" s="20"/>
      <c r="RCP145" s="21"/>
      <c r="RCQ145" s="185"/>
      <c r="RCR145" s="21"/>
      <c r="RCS145" s="19"/>
      <c r="RCT145" s="20"/>
      <c r="RCU145" s="21"/>
      <c r="RCV145" s="185"/>
      <c r="RCW145" s="21"/>
      <c r="RCX145" s="136"/>
      <c r="RCY145" s="19"/>
      <c r="RCZ145" s="20"/>
      <c r="RDA145" s="21"/>
      <c r="RDB145" s="185"/>
      <c r="RDC145" s="21"/>
      <c r="RDD145" s="19"/>
      <c r="RDE145" s="20"/>
      <c r="RDF145" s="21"/>
      <c r="RDG145" s="185"/>
      <c r="RDH145" s="21"/>
      <c r="RDI145" s="136"/>
      <c r="RDJ145" s="19"/>
      <c r="RDK145" s="20"/>
      <c r="RDL145" s="21"/>
      <c r="RDM145" s="185"/>
      <c r="RDN145" s="21"/>
      <c r="RDO145" s="19"/>
      <c r="RDP145" s="20"/>
      <c r="RDQ145" s="21"/>
      <c r="RDR145" s="185"/>
      <c r="RDS145" s="21"/>
      <c r="RDT145" s="136"/>
      <c r="RDU145" s="19"/>
      <c r="RDV145" s="20"/>
      <c r="RDW145" s="21"/>
      <c r="RDX145" s="185"/>
      <c r="RDY145" s="21"/>
      <c r="RDZ145" s="19"/>
      <c r="REA145" s="20"/>
      <c r="REB145" s="21"/>
      <c r="REC145" s="185"/>
      <c r="RED145" s="21"/>
      <c r="REE145" s="136"/>
      <c r="REF145" s="19"/>
      <c r="REG145" s="20"/>
      <c r="REH145" s="21"/>
      <c r="REI145" s="185"/>
      <c r="REJ145" s="21"/>
      <c r="REK145" s="19"/>
      <c r="REL145" s="20"/>
      <c r="REM145" s="21"/>
      <c r="REN145" s="185"/>
      <c r="REO145" s="21"/>
      <c r="REP145" s="136"/>
      <c r="REQ145" s="19"/>
      <c r="RER145" s="20"/>
      <c r="RES145" s="21"/>
      <c r="RET145" s="185"/>
      <c r="REU145" s="21"/>
      <c r="REV145" s="19"/>
      <c r="REW145" s="20"/>
      <c r="REX145" s="21"/>
      <c r="REY145" s="185"/>
      <c r="REZ145" s="21"/>
      <c r="RFA145" s="136"/>
      <c r="RFB145" s="19"/>
      <c r="RFC145" s="20"/>
      <c r="RFD145" s="21"/>
      <c r="RFE145" s="185"/>
      <c r="RFF145" s="21"/>
      <c r="RFG145" s="19"/>
      <c r="RFH145" s="20"/>
      <c r="RFI145" s="21"/>
      <c r="RFJ145" s="185"/>
      <c r="RFK145" s="21"/>
      <c r="RFL145" s="136"/>
      <c r="RFM145" s="19"/>
      <c r="RFN145" s="20"/>
      <c r="RFO145" s="21"/>
      <c r="RFP145" s="185"/>
      <c r="RFQ145" s="21"/>
      <c r="RFR145" s="19"/>
      <c r="RFS145" s="20"/>
      <c r="RFT145" s="21"/>
      <c r="RFU145" s="185"/>
      <c r="RFV145" s="21"/>
      <c r="RFW145" s="136"/>
      <c r="RFX145" s="19"/>
      <c r="RFY145" s="20"/>
      <c r="RFZ145" s="21"/>
      <c r="RGA145" s="185"/>
      <c r="RGB145" s="21"/>
      <c r="RGC145" s="19"/>
      <c r="RGD145" s="20"/>
      <c r="RGE145" s="21"/>
      <c r="RGF145" s="185"/>
      <c r="RGG145" s="21"/>
      <c r="RGH145" s="136"/>
      <c r="RGI145" s="19"/>
      <c r="RGJ145" s="20"/>
      <c r="RGK145" s="21"/>
      <c r="RGL145" s="185"/>
      <c r="RGM145" s="21"/>
      <c r="RGN145" s="19"/>
      <c r="RGO145" s="20"/>
      <c r="RGP145" s="21"/>
      <c r="RGQ145" s="185"/>
      <c r="RGR145" s="21"/>
      <c r="RGS145" s="136"/>
      <c r="RGT145" s="19"/>
      <c r="RGU145" s="20"/>
      <c r="RGV145" s="21"/>
      <c r="RGW145" s="185"/>
      <c r="RGX145" s="21"/>
      <c r="RGY145" s="19"/>
      <c r="RGZ145" s="20"/>
      <c r="RHA145" s="21"/>
      <c r="RHB145" s="185"/>
      <c r="RHC145" s="21"/>
      <c r="RHD145" s="136"/>
      <c r="RHE145" s="19"/>
      <c r="RHF145" s="20"/>
      <c r="RHG145" s="21"/>
      <c r="RHH145" s="185"/>
      <c r="RHI145" s="21"/>
      <c r="RHJ145" s="19"/>
      <c r="RHK145" s="20"/>
      <c r="RHL145" s="21"/>
      <c r="RHM145" s="185"/>
      <c r="RHN145" s="21"/>
      <c r="RHO145" s="136"/>
      <c r="RHP145" s="19"/>
      <c r="RHQ145" s="20"/>
      <c r="RHR145" s="21"/>
      <c r="RHS145" s="185"/>
      <c r="RHT145" s="21"/>
      <c r="RHU145" s="19"/>
      <c r="RHV145" s="20"/>
      <c r="RHW145" s="21"/>
      <c r="RHX145" s="185"/>
      <c r="RHY145" s="21"/>
      <c r="RHZ145" s="136"/>
      <c r="RIA145" s="19"/>
      <c r="RIB145" s="20"/>
      <c r="RIC145" s="21"/>
      <c r="RID145" s="185"/>
      <c r="RIE145" s="21"/>
      <c r="RIF145" s="19"/>
      <c r="RIG145" s="20"/>
      <c r="RIH145" s="21"/>
      <c r="RII145" s="185"/>
      <c r="RIJ145" s="21"/>
      <c r="RIK145" s="136"/>
      <c r="RIL145" s="19"/>
      <c r="RIM145" s="20"/>
      <c r="RIN145" s="21"/>
      <c r="RIO145" s="185"/>
      <c r="RIP145" s="21"/>
      <c r="RIQ145" s="19"/>
      <c r="RIR145" s="20"/>
      <c r="RIS145" s="21"/>
      <c r="RIT145" s="185"/>
      <c r="RIU145" s="21"/>
      <c r="RIV145" s="136"/>
      <c r="RIW145" s="19"/>
      <c r="RIX145" s="20"/>
      <c r="RIY145" s="21"/>
      <c r="RIZ145" s="185"/>
      <c r="RJA145" s="21"/>
      <c r="RJB145" s="19"/>
      <c r="RJC145" s="20"/>
      <c r="RJD145" s="21"/>
      <c r="RJE145" s="185"/>
      <c r="RJF145" s="21"/>
      <c r="RJG145" s="136"/>
      <c r="RJH145" s="19"/>
      <c r="RJI145" s="20"/>
      <c r="RJJ145" s="21"/>
      <c r="RJK145" s="185"/>
      <c r="RJL145" s="21"/>
      <c r="RJM145" s="19"/>
      <c r="RJN145" s="20"/>
      <c r="RJO145" s="21"/>
      <c r="RJP145" s="185"/>
      <c r="RJQ145" s="21"/>
      <c r="RJR145" s="136"/>
      <c r="RJS145" s="19"/>
      <c r="RJT145" s="20"/>
      <c r="RJU145" s="21"/>
      <c r="RJV145" s="185"/>
      <c r="RJW145" s="21"/>
      <c r="RJX145" s="19"/>
      <c r="RJY145" s="20"/>
      <c r="RJZ145" s="21"/>
      <c r="RKA145" s="185"/>
      <c r="RKB145" s="21"/>
      <c r="RKC145" s="136"/>
      <c r="RKD145" s="19"/>
      <c r="RKE145" s="20"/>
      <c r="RKF145" s="21"/>
      <c r="RKG145" s="185"/>
      <c r="RKH145" s="21"/>
      <c r="RKI145" s="19"/>
      <c r="RKJ145" s="20"/>
      <c r="RKK145" s="21"/>
      <c r="RKL145" s="185"/>
      <c r="RKM145" s="21"/>
      <c r="RKN145" s="136"/>
      <c r="RKO145" s="19"/>
      <c r="RKP145" s="20"/>
      <c r="RKQ145" s="21"/>
      <c r="RKR145" s="185"/>
      <c r="RKS145" s="21"/>
      <c r="RKT145" s="19"/>
      <c r="RKU145" s="20"/>
      <c r="RKV145" s="21"/>
      <c r="RKW145" s="185"/>
      <c r="RKX145" s="21"/>
      <c r="RKY145" s="136"/>
      <c r="RKZ145" s="19"/>
      <c r="RLA145" s="20"/>
      <c r="RLB145" s="21"/>
      <c r="RLC145" s="185"/>
      <c r="RLD145" s="21"/>
      <c r="RLE145" s="19"/>
      <c r="RLF145" s="20"/>
      <c r="RLG145" s="21"/>
      <c r="RLH145" s="185"/>
      <c r="RLI145" s="21"/>
      <c r="RLJ145" s="136"/>
      <c r="RLK145" s="19"/>
      <c r="RLL145" s="20"/>
      <c r="RLM145" s="21"/>
      <c r="RLN145" s="185"/>
      <c r="RLO145" s="21"/>
      <c r="RLP145" s="19"/>
      <c r="RLQ145" s="20"/>
      <c r="RLR145" s="21"/>
      <c r="RLS145" s="185"/>
      <c r="RLT145" s="21"/>
      <c r="RLU145" s="136"/>
      <c r="RLV145" s="19"/>
      <c r="RLW145" s="20"/>
      <c r="RLX145" s="21"/>
      <c r="RLY145" s="185"/>
      <c r="RLZ145" s="21"/>
      <c r="RMA145" s="19"/>
      <c r="RMB145" s="20"/>
      <c r="RMC145" s="21"/>
      <c r="RMD145" s="185"/>
      <c r="RME145" s="21"/>
      <c r="RMF145" s="136"/>
      <c r="RMG145" s="19"/>
      <c r="RMH145" s="20"/>
      <c r="RMI145" s="21"/>
      <c r="RMJ145" s="185"/>
      <c r="RMK145" s="21"/>
      <c r="RML145" s="19"/>
      <c r="RMM145" s="20"/>
      <c r="RMN145" s="21"/>
      <c r="RMO145" s="185"/>
      <c r="RMP145" s="21"/>
      <c r="RMQ145" s="136"/>
      <c r="RMR145" s="19"/>
      <c r="RMS145" s="20"/>
      <c r="RMT145" s="21"/>
      <c r="RMU145" s="185"/>
      <c r="RMV145" s="21"/>
      <c r="RMW145" s="19"/>
      <c r="RMX145" s="20"/>
      <c r="RMY145" s="21"/>
      <c r="RMZ145" s="185"/>
      <c r="RNA145" s="21"/>
      <c r="RNB145" s="136"/>
      <c r="RNC145" s="19"/>
      <c r="RND145" s="20"/>
      <c r="RNE145" s="21"/>
      <c r="RNF145" s="185"/>
      <c r="RNG145" s="21"/>
      <c r="RNH145" s="19"/>
      <c r="RNI145" s="20"/>
      <c r="RNJ145" s="21"/>
      <c r="RNK145" s="185"/>
      <c r="RNL145" s="21"/>
      <c r="RNM145" s="136"/>
      <c r="RNN145" s="19"/>
      <c r="RNO145" s="20"/>
      <c r="RNP145" s="21"/>
      <c r="RNQ145" s="185"/>
      <c r="RNR145" s="21"/>
      <c r="RNS145" s="19"/>
      <c r="RNT145" s="20"/>
      <c r="RNU145" s="21"/>
      <c r="RNV145" s="185"/>
      <c r="RNW145" s="21"/>
      <c r="RNX145" s="136"/>
      <c r="RNY145" s="19"/>
      <c r="RNZ145" s="20"/>
      <c r="ROA145" s="21"/>
      <c r="ROB145" s="185"/>
      <c r="ROC145" s="21"/>
      <c r="ROD145" s="19"/>
      <c r="ROE145" s="20"/>
      <c r="ROF145" s="21"/>
      <c r="ROG145" s="185"/>
      <c r="ROH145" s="21"/>
      <c r="ROI145" s="136"/>
      <c r="ROJ145" s="19"/>
      <c r="ROK145" s="20"/>
      <c r="ROL145" s="21"/>
      <c r="ROM145" s="185"/>
      <c r="RON145" s="21"/>
      <c r="ROO145" s="19"/>
      <c r="ROP145" s="20"/>
      <c r="ROQ145" s="21"/>
      <c r="ROR145" s="185"/>
      <c r="ROS145" s="21"/>
      <c r="ROT145" s="136"/>
      <c r="ROU145" s="19"/>
      <c r="ROV145" s="20"/>
      <c r="ROW145" s="21"/>
      <c r="ROX145" s="185"/>
      <c r="ROY145" s="21"/>
      <c r="ROZ145" s="19"/>
      <c r="RPA145" s="20"/>
      <c r="RPB145" s="21"/>
      <c r="RPC145" s="185"/>
      <c r="RPD145" s="21"/>
      <c r="RPE145" s="136"/>
      <c r="RPF145" s="19"/>
      <c r="RPG145" s="20"/>
      <c r="RPH145" s="21"/>
      <c r="RPI145" s="185"/>
      <c r="RPJ145" s="21"/>
      <c r="RPK145" s="19"/>
      <c r="RPL145" s="20"/>
      <c r="RPM145" s="21"/>
      <c r="RPN145" s="185"/>
      <c r="RPO145" s="21"/>
      <c r="RPP145" s="136"/>
      <c r="RPQ145" s="19"/>
      <c r="RPR145" s="20"/>
      <c r="RPS145" s="21"/>
      <c r="RPT145" s="185"/>
      <c r="RPU145" s="21"/>
      <c r="RPV145" s="19"/>
      <c r="RPW145" s="20"/>
      <c r="RPX145" s="21"/>
      <c r="RPY145" s="185"/>
      <c r="RPZ145" s="21"/>
      <c r="RQA145" s="136"/>
      <c r="RQB145" s="19"/>
      <c r="RQC145" s="20"/>
      <c r="RQD145" s="21"/>
      <c r="RQE145" s="185"/>
      <c r="RQF145" s="21"/>
      <c r="RQG145" s="19"/>
      <c r="RQH145" s="20"/>
      <c r="RQI145" s="21"/>
      <c r="RQJ145" s="185"/>
      <c r="RQK145" s="21"/>
      <c r="RQL145" s="136"/>
      <c r="RQM145" s="19"/>
      <c r="RQN145" s="20"/>
      <c r="RQO145" s="21"/>
      <c r="RQP145" s="185"/>
      <c r="RQQ145" s="21"/>
      <c r="RQR145" s="19"/>
      <c r="RQS145" s="20"/>
      <c r="RQT145" s="21"/>
      <c r="RQU145" s="185"/>
      <c r="RQV145" s="21"/>
      <c r="RQW145" s="136"/>
      <c r="RQX145" s="19"/>
      <c r="RQY145" s="20"/>
      <c r="RQZ145" s="21"/>
      <c r="RRA145" s="185"/>
      <c r="RRB145" s="21"/>
      <c r="RRC145" s="19"/>
      <c r="RRD145" s="20"/>
      <c r="RRE145" s="21"/>
      <c r="RRF145" s="185"/>
      <c r="RRG145" s="21"/>
      <c r="RRH145" s="136"/>
      <c r="RRI145" s="19"/>
      <c r="RRJ145" s="20"/>
      <c r="RRK145" s="21"/>
      <c r="RRL145" s="185"/>
      <c r="RRM145" s="21"/>
      <c r="RRN145" s="19"/>
      <c r="RRO145" s="20"/>
      <c r="RRP145" s="21"/>
      <c r="RRQ145" s="185"/>
      <c r="RRR145" s="21"/>
      <c r="RRS145" s="136"/>
      <c r="RRT145" s="19"/>
      <c r="RRU145" s="20"/>
      <c r="RRV145" s="21"/>
      <c r="RRW145" s="185"/>
      <c r="RRX145" s="21"/>
      <c r="RRY145" s="19"/>
      <c r="RRZ145" s="20"/>
      <c r="RSA145" s="21"/>
      <c r="RSB145" s="185"/>
      <c r="RSC145" s="21"/>
      <c r="RSD145" s="136"/>
      <c r="RSE145" s="19"/>
      <c r="RSF145" s="20"/>
      <c r="RSG145" s="21"/>
      <c r="RSH145" s="185"/>
      <c r="RSI145" s="21"/>
      <c r="RSJ145" s="19"/>
      <c r="RSK145" s="20"/>
      <c r="RSL145" s="21"/>
      <c r="RSM145" s="185"/>
      <c r="RSN145" s="21"/>
      <c r="RSO145" s="136"/>
      <c r="RSP145" s="19"/>
      <c r="RSQ145" s="20"/>
      <c r="RSR145" s="21"/>
      <c r="RSS145" s="185"/>
      <c r="RST145" s="21"/>
      <c r="RSU145" s="19"/>
      <c r="RSV145" s="20"/>
      <c r="RSW145" s="21"/>
      <c r="RSX145" s="185"/>
      <c r="RSY145" s="21"/>
      <c r="RSZ145" s="136"/>
      <c r="RTA145" s="19"/>
      <c r="RTB145" s="20"/>
      <c r="RTC145" s="21"/>
      <c r="RTD145" s="185"/>
      <c r="RTE145" s="21"/>
      <c r="RTF145" s="19"/>
      <c r="RTG145" s="20"/>
      <c r="RTH145" s="21"/>
      <c r="RTI145" s="185"/>
      <c r="RTJ145" s="21"/>
      <c r="RTK145" s="136"/>
      <c r="RTL145" s="19"/>
      <c r="RTM145" s="20"/>
      <c r="RTN145" s="21"/>
      <c r="RTO145" s="185"/>
      <c r="RTP145" s="21"/>
      <c r="RTQ145" s="19"/>
      <c r="RTR145" s="20"/>
      <c r="RTS145" s="21"/>
      <c r="RTT145" s="185"/>
      <c r="RTU145" s="21"/>
      <c r="RTV145" s="136"/>
      <c r="RTW145" s="19"/>
      <c r="RTX145" s="20"/>
      <c r="RTY145" s="21"/>
      <c r="RTZ145" s="185"/>
      <c r="RUA145" s="21"/>
      <c r="RUB145" s="19"/>
      <c r="RUC145" s="20"/>
      <c r="RUD145" s="21"/>
      <c r="RUE145" s="185"/>
      <c r="RUF145" s="21"/>
      <c r="RUG145" s="136"/>
      <c r="RUH145" s="19"/>
      <c r="RUI145" s="20"/>
      <c r="RUJ145" s="21"/>
      <c r="RUK145" s="185"/>
      <c r="RUL145" s="21"/>
      <c r="RUM145" s="19"/>
      <c r="RUN145" s="20"/>
      <c r="RUO145" s="21"/>
      <c r="RUP145" s="185"/>
      <c r="RUQ145" s="21"/>
      <c r="RUR145" s="136"/>
      <c r="RUS145" s="19"/>
      <c r="RUT145" s="20"/>
      <c r="RUU145" s="21"/>
      <c r="RUV145" s="185"/>
      <c r="RUW145" s="21"/>
      <c r="RUX145" s="19"/>
      <c r="RUY145" s="20"/>
      <c r="RUZ145" s="21"/>
      <c r="RVA145" s="185"/>
      <c r="RVB145" s="21"/>
      <c r="RVC145" s="136"/>
      <c r="RVD145" s="19"/>
      <c r="RVE145" s="20"/>
      <c r="RVF145" s="21"/>
      <c r="RVG145" s="185"/>
      <c r="RVH145" s="21"/>
      <c r="RVI145" s="19"/>
      <c r="RVJ145" s="20"/>
      <c r="RVK145" s="21"/>
      <c r="RVL145" s="185"/>
      <c r="RVM145" s="21"/>
      <c r="RVN145" s="136"/>
      <c r="RVO145" s="19"/>
      <c r="RVP145" s="20"/>
      <c r="RVQ145" s="21"/>
      <c r="RVR145" s="185"/>
      <c r="RVS145" s="21"/>
      <c r="RVT145" s="19"/>
      <c r="RVU145" s="20"/>
      <c r="RVV145" s="21"/>
      <c r="RVW145" s="185"/>
      <c r="RVX145" s="21"/>
      <c r="RVY145" s="136"/>
      <c r="RVZ145" s="19"/>
      <c r="RWA145" s="20"/>
      <c r="RWB145" s="21"/>
      <c r="RWC145" s="185"/>
      <c r="RWD145" s="21"/>
      <c r="RWE145" s="19"/>
      <c r="RWF145" s="20"/>
      <c r="RWG145" s="21"/>
      <c r="RWH145" s="185"/>
      <c r="RWI145" s="21"/>
      <c r="RWJ145" s="136"/>
      <c r="RWK145" s="19"/>
      <c r="RWL145" s="20"/>
      <c r="RWM145" s="21"/>
      <c r="RWN145" s="185"/>
      <c r="RWO145" s="21"/>
      <c r="RWP145" s="19"/>
      <c r="RWQ145" s="20"/>
      <c r="RWR145" s="21"/>
      <c r="RWS145" s="185"/>
      <c r="RWT145" s="21"/>
      <c r="RWU145" s="136"/>
      <c r="RWV145" s="19"/>
      <c r="RWW145" s="20"/>
      <c r="RWX145" s="21"/>
      <c r="RWY145" s="185"/>
      <c r="RWZ145" s="21"/>
      <c r="RXA145" s="19"/>
      <c r="RXB145" s="20"/>
      <c r="RXC145" s="21"/>
      <c r="RXD145" s="185"/>
      <c r="RXE145" s="21"/>
      <c r="RXF145" s="136"/>
      <c r="RXG145" s="19"/>
      <c r="RXH145" s="20"/>
      <c r="RXI145" s="21"/>
      <c r="RXJ145" s="185"/>
      <c r="RXK145" s="21"/>
      <c r="RXL145" s="19"/>
      <c r="RXM145" s="20"/>
      <c r="RXN145" s="21"/>
      <c r="RXO145" s="185"/>
      <c r="RXP145" s="21"/>
      <c r="RXQ145" s="136"/>
      <c r="RXR145" s="19"/>
      <c r="RXS145" s="20"/>
      <c r="RXT145" s="21"/>
      <c r="RXU145" s="185"/>
      <c r="RXV145" s="21"/>
      <c r="RXW145" s="19"/>
      <c r="RXX145" s="20"/>
      <c r="RXY145" s="21"/>
      <c r="RXZ145" s="185"/>
      <c r="RYA145" s="21"/>
      <c r="RYB145" s="136"/>
      <c r="RYC145" s="19"/>
      <c r="RYD145" s="20"/>
      <c r="RYE145" s="21"/>
      <c r="RYF145" s="185"/>
      <c r="RYG145" s="21"/>
      <c r="RYH145" s="19"/>
      <c r="RYI145" s="20"/>
      <c r="RYJ145" s="21"/>
      <c r="RYK145" s="185"/>
      <c r="RYL145" s="21"/>
      <c r="RYM145" s="136"/>
      <c r="RYN145" s="19"/>
      <c r="RYO145" s="20"/>
      <c r="RYP145" s="21"/>
      <c r="RYQ145" s="185"/>
      <c r="RYR145" s="21"/>
      <c r="RYS145" s="19"/>
      <c r="RYT145" s="20"/>
      <c r="RYU145" s="21"/>
      <c r="RYV145" s="185"/>
      <c r="RYW145" s="21"/>
      <c r="RYX145" s="136"/>
      <c r="RYY145" s="19"/>
      <c r="RYZ145" s="20"/>
      <c r="RZA145" s="21"/>
      <c r="RZB145" s="185"/>
      <c r="RZC145" s="21"/>
      <c r="RZD145" s="19"/>
      <c r="RZE145" s="20"/>
      <c r="RZF145" s="21"/>
      <c r="RZG145" s="185"/>
      <c r="RZH145" s="21"/>
      <c r="RZI145" s="136"/>
      <c r="RZJ145" s="19"/>
      <c r="RZK145" s="20"/>
      <c r="RZL145" s="21"/>
      <c r="RZM145" s="185"/>
      <c r="RZN145" s="21"/>
      <c r="RZO145" s="19"/>
      <c r="RZP145" s="20"/>
      <c r="RZQ145" s="21"/>
      <c r="RZR145" s="185"/>
      <c r="RZS145" s="21"/>
      <c r="RZT145" s="136"/>
      <c r="RZU145" s="19"/>
      <c r="RZV145" s="20"/>
      <c r="RZW145" s="21"/>
      <c r="RZX145" s="185"/>
      <c r="RZY145" s="21"/>
      <c r="RZZ145" s="19"/>
      <c r="SAA145" s="20"/>
      <c r="SAB145" s="21"/>
      <c r="SAC145" s="185"/>
      <c r="SAD145" s="21"/>
      <c r="SAE145" s="136"/>
      <c r="SAF145" s="19"/>
      <c r="SAG145" s="20"/>
      <c r="SAH145" s="21"/>
      <c r="SAI145" s="185"/>
      <c r="SAJ145" s="21"/>
      <c r="SAK145" s="19"/>
      <c r="SAL145" s="20"/>
      <c r="SAM145" s="21"/>
      <c r="SAN145" s="185"/>
      <c r="SAO145" s="21"/>
      <c r="SAP145" s="136"/>
      <c r="SAQ145" s="19"/>
      <c r="SAR145" s="20"/>
      <c r="SAS145" s="21"/>
      <c r="SAT145" s="185"/>
      <c r="SAU145" s="21"/>
      <c r="SAV145" s="19"/>
      <c r="SAW145" s="20"/>
      <c r="SAX145" s="21"/>
      <c r="SAY145" s="185"/>
      <c r="SAZ145" s="21"/>
      <c r="SBA145" s="136"/>
      <c r="SBB145" s="19"/>
      <c r="SBC145" s="20"/>
      <c r="SBD145" s="21"/>
      <c r="SBE145" s="185"/>
      <c r="SBF145" s="21"/>
      <c r="SBG145" s="19"/>
      <c r="SBH145" s="20"/>
      <c r="SBI145" s="21"/>
      <c r="SBJ145" s="185"/>
      <c r="SBK145" s="21"/>
      <c r="SBL145" s="136"/>
      <c r="SBM145" s="19"/>
      <c r="SBN145" s="20"/>
      <c r="SBO145" s="21"/>
      <c r="SBP145" s="185"/>
      <c r="SBQ145" s="21"/>
      <c r="SBR145" s="19"/>
      <c r="SBS145" s="20"/>
      <c r="SBT145" s="21"/>
      <c r="SBU145" s="185"/>
      <c r="SBV145" s="21"/>
      <c r="SBW145" s="136"/>
      <c r="SBX145" s="19"/>
      <c r="SBY145" s="20"/>
      <c r="SBZ145" s="21"/>
      <c r="SCA145" s="185"/>
      <c r="SCB145" s="21"/>
      <c r="SCC145" s="19"/>
      <c r="SCD145" s="20"/>
      <c r="SCE145" s="21"/>
      <c r="SCF145" s="185"/>
      <c r="SCG145" s="21"/>
      <c r="SCH145" s="136"/>
      <c r="SCI145" s="19"/>
      <c r="SCJ145" s="20"/>
      <c r="SCK145" s="21"/>
      <c r="SCL145" s="185"/>
      <c r="SCM145" s="21"/>
      <c r="SCN145" s="19"/>
      <c r="SCO145" s="20"/>
      <c r="SCP145" s="21"/>
      <c r="SCQ145" s="185"/>
      <c r="SCR145" s="21"/>
      <c r="SCS145" s="136"/>
      <c r="SCT145" s="19"/>
      <c r="SCU145" s="20"/>
      <c r="SCV145" s="21"/>
      <c r="SCW145" s="185"/>
      <c r="SCX145" s="21"/>
      <c r="SCY145" s="19"/>
      <c r="SCZ145" s="20"/>
      <c r="SDA145" s="21"/>
      <c r="SDB145" s="185"/>
      <c r="SDC145" s="21"/>
      <c r="SDD145" s="136"/>
      <c r="SDE145" s="19"/>
      <c r="SDF145" s="20"/>
      <c r="SDG145" s="21"/>
      <c r="SDH145" s="185"/>
      <c r="SDI145" s="21"/>
      <c r="SDJ145" s="19"/>
      <c r="SDK145" s="20"/>
      <c r="SDL145" s="21"/>
      <c r="SDM145" s="185"/>
      <c r="SDN145" s="21"/>
      <c r="SDO145" s="136"/>
      <c r="SDP145" s="19"/>
      <c r="SDQ145" s="20"/>
      <c r="SDR145" s="21"/>
      <c r="SDS145" s="185"/>
      <c r="SDT145" s="21"/>
      <c r="SDU145" s="19"/>
      <c r="SDV145" s="20"/>
      <c r="SDW145" s="21"/>
      <c r="SDX145" s="185"/>
      <c r="SDY145" s="21"/>
      <c r="SDZ145" s="136"/>
      <c r="SEA145" s="19"/>
      <c r="SEB145" s="20"/>
      <c r="SEC145" s="21"/>
      <c r="SED145" s="185"/>
      <c r="SEE145" s="21"/>
      <c r="SEF145" s="19"/>
      <c r="SEG145" s="20"/>
      <c r="SEH145" s="21"/>
      <c r="SEI145" s="185"/>
      <c r="SEJ145" s="21"/>
      <c r="SEK145" s="136"/>
      <c r="SEL145" s="19"/>
      <c r="SEM145" s="20"/>
      <c r="SEN145" s="21"/>
      <c r="SEO145" s="185"/>
      <c r="SEP145" s="21"/>
      <c r="SEQ145" s="19"/>
      <c r="SER145" s="20"/>
      <c r="SES145" s="21"/>
      <c r="SET145" s="185"/>
      <c r="SEU145" s="21"/>
      <c r="SEV145" s="136"/>
      <c r="SEW145" s="19"/>
      <c r="SEX145" s="20"/>
      <c r="SEY145" s="21"/>
      <c r="SEZ145" s="185"/>
      <c r="SFA145" s="21"/>
      <c r="SFB145" s="19"/>
      <c r="SFC145" s="20"/>
      <c r="SFD145" s="21"/>
      <c r="SFE145" s="185"/>
      <c r="SFF145" s="21"/>
      <c r="SFG145" s="136"/>
      <c r="SFH145" s="19"/>
      <c r="SFI145" s="20"/>
      <c r="SFJ145" s="21"/>
      <c r="SFK145" s="185"/>
      <c r="SFL145" s="21"/>
      <c r="SFM145" s="19"/>
      <c r="SFN145" s="20"/>
      <c r="SFO145" s="21"/>
      <c r="SFP145" s="185"/>
      <c r="SFQ145" s="21"/>
      <c r="SFR145" s="136"/>
      <c r="SFS145" s="19"/>
      <c r="SFT145" s="20"/>
      <c r="SFU145" s="21"/>
      <c r="SFV145" s="185"/>
      <c r="SFW145" s="21"/>
      <c r="SFX145" s="19"/>
      <c r="SFY145" s="20"/>
      <c r="SFZ145" s="21"/>
      <c r="SGA145" s="185"/>
      <c r="SGB145" s="21"/>
      <c r="SGC145" s="136"/>
      <c r="SGD145" s="19"/>
      <c r="SGE145" s="20"/>
      <c r="SGF145" s="21"/>
      <c r="SGG145" s="185"/>
      <c r="SGH145" s="21"/>
      <c r="SGI145" s="19"/>
      <c r="SGJ145" s="20"/>
      <c r="SGK145" s="21"/>
      <c r="SGL145" s="185"/>
      <c r="SGM145" s="21"/>
      <c r="SGN145" s="136"/>
      <c r="SGO145" s="19"/>
      <c r="SGP145" s="20"/>
      <c r="SGQ145" s="21"/>
      <c r="SGR145" s="185"/>
      <c r="SGS145" s="21"/>
      <c r="SGT145" s="19"/>
      <c r="SGU145" s="20"/>
      <c r="SGV145" s="21"/>
      <c r="SGW145" s="185"/>
      <c r="SGX145" s="21"/>
      <c r="SGY145" s="136"/>
      <c r="SGZ145" s="19"/>
      <c r="SHA145" s="20"/>
      <c r="SHB145" s="21"/>
      <c r="SHC145" s="185"/>
      <c r="SHD145" s="21"/>
      <c r="SHE145" s="19"/>
      <c r="SHF145" s="20"/>
      <c r="SHG145" s="21"/>
      <c r="SHH145" s="185"/>
      <c r="SHI145" s="21"/>
      <c r="SHJ145" s="136"/>
      <c r="SHK145" s="19"/>
      <c r="SHL145" s="20"/>
      <c r="SHM145" s="21"/>
      <c r="SHN145" s="185"/>
      <c r="SHO145" s="21"/>
      <c r="SHP145" s="19"/>
      <c r="SHQ145" s="20"/>
      <c r="SHR145" s="21"/>
      <c r="SHS145" s="185"/>
      <c r="SHT145" s="21"/>
      <c r="SHU145" s="136"/>
      <c r="SHV145" s="19"/>
      <c r="SHW145" s="20"/>
      <c r="SHX145" s="21"/>
      <c r="SHY145" s="185"/>
      <c r="SHZ145" s="21"/>
      <c r="SIA145" s="19"/>
      <c r="SIB145" s="20"/>
      <c r="SIC145" s="21"/>
      <c r="SID145" s="185"/>
      <c r="SIE145" s="21"/>
      <c r="SIF145" s="136"/>
      <c r="SIG145" s="19"/>
      <c r="SIH145" s="20"/>
      <c r="SII145" s="21"/>
      <c r="SIJ145" s="185"/>
      <c r="SIK145" s="21"/>
      <c r="SIL145" s="19"/>
      <c r="SIM145" s="20"/>
      <c r="SIN145" s="21"/>
      <c r="SIO145" s="185"/>
      <c r="SIP145" s="21"/>
      <c r="SIQ145" s="136"/>
      <c r="SIR145" s="19"/>
      <c r="SIS145" s="20"/>
      <c r="SIT145" s="21"/>
      <c r="SIU145" s="185"/>
      <c r="SIV145" s="21"/>
      <c r="SIW145" s="19"/>
      <c r="SIX145" s="20"/>
      <c r="SIY145" s="21"/>
      <c r="SIZ145" s="185"/>
      <c r="SJA145" s="21"/>
      <c r="SJB145" s="136"/>
      <c r="SJC145" s="19"/>
      <c r="SJD145" s="20"/>
      <c r="SJE145" s="21"/>
      <c r="SJF145" s="185"/>
      <c r="SJG145" s="21"/>
      <c r="SJH145" s="19"/>
      <c r="SJI145" s="20"/>
      <c r="SJJ145" s="21"/>
      <c r="SJK145" s="185"/>
      <c r="SJL145" s="21"/>
      <c r="SJM145" s="136"/>
      <c r="SJN145" s="19"/>
      <c r="SJO145" s="20"/>
      <c r="SJP145" s="21"/>
      <c r="SJQ145" s="185"/>
      <c r="SJR145" s="21"/>
      <c r="SJS145" s="19"/>
      <c r="SJT145" s="20"/>
      <c r="SJU145" s="21"/>
      <c r="SJV145" s="185"/>
      <c r="SJW145" s="21"/>
      <c r="SJX145" s="136"/>
      <c r="SJY145" s="19"/>
      <c r="SJZ145" s="20"/>
      <c r="SKA145" s="21"/>
      <c r="SKB145" s="185"/>
      <c r="SKC145" s="21"/>
      <c r="SKD145" s="19"/>
      <c r="SKE145" s="20"/>
      <c r="SKF145" s="21"/>
      <c r="SKG145" s="185"/>
      <c r="SKH145" s="21"/>
      <c r="SKI145" s="136"/>
      <c r="SKJ145" s="19"/>
      <c r="SKK145" s="20"/>
      <c r="SKL145" s="21"/>
      <c r="SKM145" s="185"/>
      <c r="SKN145" s="21"/>
      <c r="SKO145" s="19"/>
      <c r="SKP145" s="20"/>
      <c r="SKQ145" s="21"/>
      <c r="SKR145" s="185"/>
      <c r="SKS145" s="21"/>
      <c r="SKT145" s="136"/>
      <c r="SKU145" s="19"/>
      <c r="SKV145" s="20"/>
      <c r="SKW145" s="21"/>
      <c r="SKX145" s="185"/>
      <c r="SKY145" s="21"/>
      <c r="SKZ145" s="19"/>
      <c r="SLA145" s="20"/>
      <c r="SLB145" s="21"/>
      <c r="SLC145" s="185"/>
      <c r="SLD145" s="21"/>
      <c r="SLE145" s="136"/>
      <c r="SLF145" s="19"/>
      <c r="SLG145" s="20"/>
      <c r="SLH145" s="21"/>
      <c r="SLI145" s="185"/>
      <c r="SLJ145" s="21"/>
      <c r="SLK145" s="19"/>
      <c r="SLL145" s="20"/>
      <c r="SLM145" s="21"/>
      <c r="SLN145" s="185"/>
      <c r="SLO145" s="21"/>
      <c r="SLP145" s="136"/>
      <c r="SLQ145" s="19"/>
      <c r="SLR145" s="20"/>
      <c r="SLS145" s="21"/>
      <c r="SLT145" s="185"/>
      <c r="SLU145" s="21"/>
      <c r="SLV145" s="19"/>
      <c r="SLW145" s="20"/>
      <c r="SLX145" s="21"/>
      <c r="SLY145" s="185"/>
      <c r="SLZ145" s="21"/>
      <c r="SMA145" s="136"/>
      <c r="SMB145" s="19"/>
      <c r="SMC145" s="20"/>
      <c r="SMD145" s="21"/>
      <c r="SME145" s="185"/>
      <c r="SMF145" s="21"/>
      <c r="SMG145" s="19"/>
      <c r="SMH145" s="20"/>
      <c r="SMI145" s="21"/>
      <c r="SMJ145" s="185"/>
      <c r="SMK145" s="21"/>
      <c r="SML145" s="136"/>
      <c r="SMM145" s="19"/>
      <c r="SMN145" s="20"/>
      <c r="SMO145" s="21"/>
      <c r="SMP145" s="185"/>
      <c r="SMQ145" s="21"/>
      <c r="SMR145" s="19"/>
      <c r="SMS145" s="20"/>
      <c r="SMT145" s="21"/>
      <c r="SMU145" s="185"/>
      <c r="SMV145" s="21"/>
      <c r="SMW145" s="136"/>
      <c r="SMX145" s="19"/>
      <c r="SMY145" s="20"/>
      <c r="SMZ145" s="21"/>
      <c r="SNA145" s="185"/>
      <c r="SNB145" s="21"/>
      <c r="SNC145" s="19"/>
      <c r="SND145" s="20"/>
      <c r="SNE145" s="21"/>
      <c r="SNF145" s="185"/>
      <c r="SNG145" s="21"/>
      <c r="SNH145" s="136"/>
      <c r="SNI145" s="19"/>
      <c r="SNJ145" s="20"/>
      <c r="SNK145" s="21"/>
      <c r="SNL145" s="185"/>
      <c r="SNM145" s="21"/>
      <c r="SNN145" s="19"/>
      <c r="SNO145" s="20"/>
      <c r="SNP145" s="21"/>
      <c r="SNQ145" s="185"/>
      <c r="SNR145" s="21"/>
      <c r="SNS145" s="136"/>
      <c r="SNT145" s="19"/>
      <c r="SNU145" s="20"/>
      <c r="SNV145" s="21"/>
      <c r="SNW145" s="185"/>
      <c r="SNX145" s="21"/>
      <c r="SNY145" s="19"/>
      <c r="SNZ145" s="20"/>
      <c r="SOA145" s="21"/>
      <c r="SOB145" s="185"/>
      <c r="SOC145" s="21"/>
      <c r="SOD145" s="136"/>
      <c r="SOE145" s="19"/>
      <c r="SOF145" s="20"/>
      <c r="SOG145" s="21"/>
      <c r="SOH145" s="185"/>
      <c r="SOI145" s="21"/>
      <c r="SOJ145" s="19"/>
      <c r="SOK145" s="20"/>
      <c r="SOL145" s="21"/>
      <c r="SOM145" s="185"/>
      <c r="SON145" s="21"/>
      <c r="SOO145" s="136"/>
      <c r="SOP145" s="19"/>
      <c r="SOQ145" s="20"/>
      <c r="SOR145" s="21"/>
      <c r="SOS145" s="185"/>
      <c r="SOT145" s="21"/>
      <c r="SOU145" s="19"/>
      <c r="SOV145" s="20"/>
      <c r="SOW145" s="21"/>
      <c r="SOX145" s="185"/>
      <c r="SOY145" s="21"/>
      <c r="SOZ145" s="136"/>
      <c r="SPA145" s="19"/>
      <c r="SPB145" s="20"/>
      <c r="SPC145" s="21"/>
      <c r="SPD145" s="185"/>
      <c r="SPE145" s="21"/>
      <c r="SPF145" s="19"/>
      <c r="SPG145" s="20"/>
      <c r="SPH145" s="21"/>
      <c r="SPI145" s="185"/>
      <c r="SPJ145" s="21"/>
      <c r="SPK145" s="136"/>
      <c r="SPL145" s="19"/>
      <c r="SPM145" s="20"/>
      <c r="SPN145" s="21"/>
      <c r="SPO145" s="185"/>
      <c r="SPP145" s="21"/>
      <c r="SPQ145" s="19"/>
      <c r="SPR145" s="20"/>
      <c r="SPS145" s="21"/>
      <c r="SPT145" s="185"/>
      <c r="SPU145" s="21"/>
      <c r="SPV145" s="136"/>
      <c r="SPW145" s="19"/>
      <c r="SPX145" s="20"/>
      <c r="SPY145" s="21"/>
      <c r="SPZ145" s="185"/>
      <c r="SQA145" s="21"/>
      <c r="SQB145" s="19"/>
      <c r="SQC145" s="20"/>
      <c r="SQD145" s="21"/>
      <c r="SQE145" s="185"/>
      <c r="SQF145" s="21"/>
      <c r="SQG145" s="136"/>
      <c r="SQH145" s="19"/>
      <c r="SQI145" s="20"/>
      <c r="SQJ145" s="21"/>
      <c r="SQK145" s="185"/>
      <c r="SQL145" s="21"/>
      <c r="SQM145" s="19"/>
      <c r="SQN145" s="20"/>
      <c r="SQO145" s="21"/>
      <c r="SQP145" s="185"/>
      <c r="SQQ145" s="21"/>
      <c r="SQR145" s="136"/>
      <c r="SQS145" s="19"/>
      <c r="SQT145" s="20"/>
      <c r="SQU145" s="21"/>
      <c r="SQV145" s="185"/>
      <c r="SQW145" s="21"/>
      <c r="SQX145" s="19"/>
      <c r="SQY145" s="20"/>
      <c r="SQZ145" s="21"/>
      <c r="SRA145" s="185"/>
      <c r="SRB145" s="21"/>
      <c r="SRC145" s="136"/>
      <c r="SRD145" s="19"/>
      <c r="SRE145" s="20"/>
      <c r="SRF145" s="21"/>
      <c r="SRG145" s="185"/>
      <c r="SRH145" s="21"/>
      <c r="SRI145" s="19"/>
      <c r="SRJ145" s="20"/>
      <c r="SRK145" s="21"/>
      <c r="SRL145" s="185"/>
      <c r="SRM145" s="21"/>
      <c r="SRN145" s="136"/>
      <c r="SRO145" s="19"/>
      <c r="SRP145" s="20"/>
      <c r="SRQ145" s="21"/>
      <c r="SRR145" s="185"/>
      <c r="SRS145" s="21"/>
      <c r="SRT145" s="19"/>
      <c r="SRU145" s="20"/>
      <c r="SRV145" s="21"/>
      <c r="SRW145" s="185"/>
      <c r="SRX145" s="21"/>
      <c r="SRY145" s="136"/>
      <c r="SRZ145" s="19"/>
      <c r="SSA145" s="20"/>
      <c r="SSB145" s="21"/>
      <c r="SSC145" s="185"/>
      <c r="SSD145" s="21"/>
      <c r="SSE145" s="19"/>
      <c r="SSF145" s="20"/>
      <c r="SSG145" s="21"/>
      <c r="SSH145" s="185"/>
      <c r="SSI145" s="21"/>
      <c r="SSJ145" s="136"/>
      <c r="SSK145" s="19"/>
      <c r="SSL145" s="20"/>
      <c r="SSM145" s="21"/>
      <c r="SSN145" s="185"/>
      <c r="SSO145" s="21"/>
      <c r="SSP145" s="19"/>
      <c r="SSQ145" s="20"/>
      <c r="SSR145" s="21"/>
      <c r="SSS145" s="185"/>
      <c r="SST145" s="21"/>
      <c r="SSU145" s="136"/>
      <c r="SSV145" s="19"/>
      <c r="SSW145" s="20"/>
      <c r="SSX145" s="21"/>
      <c r="SSY145" s="185"/>
      <c r="SSZ145" s="21"/>
      <c r="STA145" s="19"/>
      <c r="STB145" s="20"/>
      <c r="STC145" s="21"/>
      <c r="STD145" s="185"/>
      <c r="STE145" s="21"/>
      <c r="STF145" s="136"/>
      <c r="STG145" s="19"/>
      <c r="STH145" s="20"/>
      <c r="STI145" s="21"/>
      <c r="STJ145" s="185"/>
      <c r="STK145" s="21"/>
      <c r="STL145" s="19"/>
      <c r="STM145" s="20"/>
      <c r="STN145" s="21"/>
      <c r="STO145" s="185"/>
      <c r="STP145" s="21"/>
      <c r="STQ145" s="136"/>
      <c r="STR145" s="19"/>
      <c r="STS145" s="20"/>
      <c r="STT145" s="21"/>
      <c r="STU145" s="185"/>
      <c r="STV145" s="21"/>
      <c r="STW145" s="19"/>
      <c r="STX145" s="20"/>
      <c r="STY145" s="21"/>
      <c r="STZ145" s="185"/>
      <c r="SUA145" s="21"/>
      <c r="SUB145" s="136"/>
      <c r="SUC145" s="19"/>
      <c r="SUD145" s="20"/>
      <c r="SUE145" s="21"/>
      <c r="SUF145" s="185"/>
      <c r="SUG145" s="21"/>
      <c r="SUH145" s="19"/>
      <c r="SUI145" s="20"/>
      <c r="SUJ145" s="21"/>
      <c r="SUK145" s="185"/>
      <c r="SUL145" s="21"/>
      <c r="SUM145" s="136"/>
      <c r="SUN145" s="19"/>
      <c r="SUO145" s="20"/>
      <c r="SUP145" s="21"/>
      <c r="SUQ145" s="185"/>
      <c r="SUR145" s="21"/>
      <c r="SUS145" s="19"/>
      <c r="SUT145" s="20"/>
      <c r="SUU145" s="21"/>
      <c r="SUV145" s="185"/>
      <c r="SUW145" s="21"/>
      <c r="SUX145" s="136"/>
      <c r="SUY145" s="19"/>
      <c r="SUZ145" s="20"/>
      <c r="SVA145" s="21"/>
      <c r="SVB145" s="185"/>
      <c r="SVC145" s="21"/>
      <c r="SVD145" s="19"/>
      <c r="SVE145" s="20"/>
      <c r="SVF145" s="21"/>
      <c r="SVG145" s="185"/>
      <c r="SVH145" s="21"/>
      <c r="SVI145" s="136"/>
      <c r="SVJ145" s="19"/>
      <c r="SVK145" s="20"/>
      <c r="SVL145" s="21"/>
      <c r="SVM145" s="185"/>
      <c r="SVN145" s="21"/>
      <c r="SVO145" s="19"/>
      <c r="SVP145" s="20"/>
      <c r="SVQ145" s="21"/>
      <c r="SVR145" s="185"/>
      <c r="SVS145" s="21"/>
      <c r="SVT145" s="136"/>
      <c r="SVU145" s="19"/>
      <c r="SVV145" s="20"/>
      <c r="SVW145" s="21"/>
      <c r="SVX145" s="185"/>
      <c r="SVY145" s="21"/>
      <c r="SVZ145" s="19"/>
      <c r="SWA145" s="20"/>
      <c r="SWB145" s="21"/>
      <c r="SWC145" s="185"/>
      <c r="SWD145" s="21"/>
      <c r="SWE145" s="136"/>
      <c r="SWF145" s="19"/>
      <c r="SWG145" s="20"/>
      <c r="SWH145" s="21"/>
      <c r="SWI145" s="185"/>
      <c r="SWJ145" s="21"/>
      <c r="SWK145" s="19"/>
      <c r="SWL145" s="20"/>
      <c r="SWM145" s="21"/>
      <c r="SWN145" s="185"/>
      <c r="SWO145" s="21"/>
      <c r="SWP145" s="136"/>
      <c r="SWQ145" s="19"/>
      <c r="SWR145" s="20"/>
      <c r="SWS145" s="21"/>
      <c r="SWT145" s="185"/>
      <c r="SWU145" s="21"/>
      <c r="SWV145" s="19"/>
      <c r="SWW145" s="20"/>
      <c r="SWX145" s="21"/>
      <c r="SWY145" s="185"/>
      <c r="SWZ145" s="21"/>
      <c r="SXA145" s="136"/>
      <c r="SXB145" s="19"/>
      <c r="SXC145" s="20"/>
      <c r="SXD145" s="21"/>
      <c r="SXE145" s="185"/>
      <c r="SXF145" s="21"/>
      <c r="SXG145" s="19"/>
      <c r="SXH145" s="20"/>
      <c r="SXI145" s="21"/>
      <c r="SXJ145" s="185"/>
      <c r="SXK145" s="21"/>
      <c r="SXL145" s="136"/>
      <c r="SXM145" s="19"/>
      <c r="SXN145" s="20"/>
      <c r="SXO145" s="21"/>
      <c r="SXP145" s="185"/>
      <c r="SXQ145" s="21"/>
      <c r="SXR145" s="19"/>
      <c r="SXS145" s="20"/>
      <c r="SXT145" s="21"/>
      <c r="SXU145" s="185"/>
      <c r="SXV145" s="21"/>
      <c r="SXW145" s="136"/>
      <c r="SXX145" s="19"/>
      <c r="SXY145" s="20"/>
      <c r="SXZ145" s="21"/>
      <c r="SYA145" s="185"/>
      <c r="SYB145" s="21"/>
      <c r="SYC145" s="19"/>
      <c r="SYD145" s="20"/>
      <c r="SYE145" s="21"/>
      <c r="SYF145" s="185"/>
      <c r="SYG145" s="21"/>
      <c r="SYH145" s="136"/>
      <c r="SYI145" s="19"/>
      <c r="SYJ145" s="20"/>
      <c r="SYK145" s="21"/>
      <c r="SYL145" s="185"/>
      <c r="SYM145" s="21"/>
      <c r="SYN145" s="19"/>
      <c r="SYO145" s="20"/>
      <c r="SYP145" s="21"/>
      <c r="SYQ145" s="185"/>
      <c r="SYR145" s="21"/>
      <c r="SYS145" s="136"/>
      <c r="SYT145" s="19"/>
      <c r="SYU145" s="20"/>
      <c r="SYV145" s="21"/>
      <c r="SYW145" s="185"/>
      <c r="SYX145" s="21"/>
      <c r="SYY145" s="19"/>
      <c r="SYZ145" s="20"/>
      <c r="SZA145" s="21"/>
      <c r="SZB145" s="185"/>
      <c r="SZC145" s="21"/>
      <c r="SZD145" s="136"/>
      <c r="SZE145" s="19"/>
      <c r="SZF145" s="20"/>
      <c r="SZG145" s="21"/>
      <c r="SZH145" s="185"/>
      <c r="SZI145" s="21"/>
      <c r="SZJ145" s="19"/>
      <c r="SZK145" s="20"/>
      <c r="SZL145" s="21"/>
      <c r="SZM145" s="185"/>
      <c r="SZN145" s="21"/>
      <c r="SZO145" s="136"/>
      <c r="SZP145" s="19"/>
      <c r="SZQ145" s="20"/>
      <c r="SZR145" s="21"/>
      <c r="SZS145" s="185"/>
      <c r="SZT145" s="21"/>
      <c r="SZU145" s="19"/>
      <c r="SZV145" s="20"/>
      <c r="SZW145" s="21"/>
      <c r="SZX145" s="185"/>
      <c r="SZY145" s="21"/>
      <c r="SZZ145" s="136"/>
      <c r="TAA145" s="19"/>
      <c r="TAB145" s="20"/>
      <c r="TAC145" s="21"/>
      <c r="TAD145" s="185"/>
      <c r="TAE145" s="21"/>
      <c r="TAF145" s="19"/>
      <c r="TAG145" s="20"/>
      <c r="TAH145" s="21"/>
      <c r="TAI145" s="185"/>
      <c r="TAJ145" s="21"/>
      <c r="TAK145" s="136"/>
      <c r="TAL145" s="19"/>
      <c r="TAM145" s="20"/>
      <c r="TAN145" s="21"/>
      <c r="TAO145" s="185"/>
      <c r="TAP145" s="21"/>
      <c r="TAQ145" s="19"/>
      <c r="TAR145" s="20"/>
      <c r="TAS145" s="21"/>
      <c r="TAT145" s="185"/>
      <c r="TAU145" s="21"/>
      <c r="TAV145" s="136"/>
      <c r="TAW145" s="19"/>
      <c r="TAX145" s="20"/>
      <c r="TAY145" s="21"/>
      <c r="TAZ145" s="185"/>
      <c r="TBA145" s="21"/>
      <c r="TBB145" s="19"/>
      <c r="TBC145" s="20"/>
      <c r="TBD145" s="21"/>
      <c r="TBE145" s="185"/>
      <c r="TBF145" s="21"/>
      <c r="TBG145" s="136"/>
      <c r="TBH145" s="19"/>
      <c r="TBI145" s="20"/>
      <c r="TBJ145" s="21"/>
      <c r="TBK145" s="185"/>
      <c r="TBL145" s="21"/>
      <c r="TBM145" s="19"/>
      <c r="TBN145" s="20"/>
      <c r="TBO145" s="21"/>
      <c r="TBP145" s="185"/>
      <c r="TBQ145" s="21"/>
      <c r="TBR145" s="136"/>
      <c r="TBS145" s="19"/>
      <c r="TBT145" s="20"/>
      <c r="TBU145" s="21"/>
      <c r="TBV145" s="185"/>
      <c r="TBW145" s="21"/>
      <c r="TBX145" s="19"/>
      <c r="TBY145" s="20"/>
      <c r="TBZ145" s="21"/>
      <c r="TCA145" s="185"/>
      <c r="TCB145" s="21"/>
      <c r="TCC145" s="136"/>
      <c r="TCD145" s="19"/>
      <c r="TCE145" s="20"/>
      <c r="TCF145" s="21"/>
      <c r="TCG145" s="185"/>
      <c r="TCH145" s="21"/>
      <c r="TCI145" s="19"/>
      <c r="TCJ145" s="20"/>
      <c r="TCK145" s="21"/>
      <c r="TCL145" s="185"/>
      <c r="TCM145" s="21"/>
      <c r="TCN145" s="136"/>
      <c r="TCO145" s="19"/>
      <c r="TCP145" s="20"/>
      <c r="TCQ145" s="21"/>
      <c r="TCR145" s="185"/>
      <c r="TCS145" s="21"/>
      <c r="TCT145" s="19"/>
      <c r="TCU145" s="20"/>
      <c r="TCV145" s="21"/>
      <c r="TCW145" s="185"/>
      <c r="TCX145" s="21"/>
      <c r="TCY145" s="136"/>
      <c r="TCZ145" s="19"/>
      <c r="TDA145" s="20"/>
      <c r="TDB145" s="21"/>
      <c r="TDC145" s="185"/>
      <c r="TDD145" s="21"/>
      <c r="TDE145" s="19"/>
      <c r="TDF145" s="20"/>
      <c r="TDG145" s="21"/>
      <c r="TDH145" s="185"/>
      <c r="TDI145" s="21"/>
      <c r="TDJ145" s="136"/>
      <c r="TDK145" s="19"/>
      <c r="TDL145" s="20"/>
      <c r="TDM145" s="21"/>
      <c r="TDN145" s="185"/>
      <c r="TDO145" s="21"/>
      <c r="TDP145" s="19"/>
      <c r="TDQ145" s="20"/>
      <c r="TDR145" s="21"/>
      <c r="TDS145" s="185"/>
      <c r="TDT145" s="21"/>
      <c r="TDU145" s="136"/>
      <c r="TDV145" s="19"/>
      <c r="TDW145" s="20"/>
      <c r="TDX145" s="21"/>
      <c r="TDY145" s="185"/>
      <c r="TDZ145" s="21"/>
      <c r="TEA145" s="19"/>
      <c r="TEB145" s="20"/>
      <c r="TEC145" s="21"/>
      <c r="TED145" s="185"/>
      <c r="TEE145" s="21"/>
      <c r="TEF145" s="136"/>
      <c r="TEG145" s="19"/>
      <c r="TEH145" s="20"/>
      <c r="TEI145" s="21"/>
      <c r="TEJ145" s="185"/>
      <c r="TEK145" s="21"/>
      <c r="TEL145" s="19"/>
      <c r="TEM145" s="20"/>
      <c r="TEN145" s="21"/>
      <c r="TEO145" s="185"/>
      <c r="TEP145" s="21"/>
      <c r="TEQ145" s="136"/>
      <c r="TER145" s="19"/>
      <c r="TES145" s="20"/>
      <c r="TET145" s="21"/>
      <c r="TEU145" s="185"/>
      <c r="TEV145" s="21"/>
      <c r="TEW145" s="19"/>
      <c r="TEX145" s="20"/>
      <c r="TEY145" s="21"/>
      <c r="TEZ145" s="185"/>
      <c r="TFA145" s="21"/>
      <c r="TFB145" s="136"/>
      <c r="TFC145" s="19"/>
      <c r="TFD145" s="20"/>
      <c r="TFE145" s="21"/>
      <c r="TFF145" s="185"/>
      <c r="TFG145" s="21"/>
      <c r="TFH145" s="19"/>
      <c r="TFI145" s="20"/>
      <c r="TFJ145" s="21"/>
      <c r="TFK145" s="185"/>
      <c r="TFL145" s="21"/>
      <c r="TFM145" s="136"/>
      <c r="TFN145" s="19"/>
      <c r="TFO145" s="20"/>
      <c r="TFP145" s="21"/>
      <c r="TFQ145" s="185"/>
      <c r="TFR145" s="21"/>
      <c r="TFS145" s="19"/>
      <c r="TFT145" s="20"/>
      <c r="TFU145" s="21"/>
      <c r="TFV145" s="185"/>
      <c r="TFW145" s="21"/>
      <c r="TFX145" s="136"/>
      <c r="TFY145" s="19"/>
      <c r="TFZ145" s="20"/>
      <c r="TGA145" s="21"/>
      <c r="TGB145" s="185"/>
      <c r="TGC145" s="21"/>
      <c r="TGD145" s="19"/>
      <c r="TGE145" s="20"/>
      <c r="TGF145" s="21"/>
      <c r="TGG145" s="185"/>
      <c r="TGH145" s="21"/>
      <c r="TGI145" s="136"/>
      <c r="TGJ145" s="19"/>
      <c r="TGK145" s="20"/>
      <c r="TGL145" s="21"/>
      <c r="TGM145" s="185"/>
      <c r="TGN145" s="21"/>
      <c r="TGO145" s="19"/>
      <c r="TGP145" s="20"/>
      <c r="TGQ145" s="21"/>
      <c r="TGR145" s="185"/>
      <c r="TGS145" s="21"/>
      <c r="TGT145" s="136"/>
      <c r="TGU145" s="19"/>
      <c r="TGV145" s="20"/>
      <c r="TGW145" s="21"/>
      <c r="TGX145" s="185"/>
      <c r="TGY145" s="21"/>
      <c r="TGZ145" s="19"/>
      <c r="THA145" s="20"/>
      <c r="THB145" s="21"/>
      <c r="THC145" s="185"/>
      <c r="THD145" s="21"/>
      <c r="THE145" s="136"/>
      <c r="THF145" s="19"/>
      <c r="THG145" s="20"/>
      <c r="THH145" s="21"/>
      <c r="THI145" s="185"/>
      <c r="THJ145" s="21"/>
      <c r="THK145" s="19"/>
      <c r="THL145" s="20"/>
      <c r="THM145" s="21"/>
      <c r="THN145" s="185"/>
      <c r="THO145" s="21"/>
      <c r="THP145" s="136"/>
      <c r="THQ145" s="19"/>
      <c r="THR145" s="20"/>
      <c r="THS145" s="21"/>
      <c r="THT145" s="185"/>
      <c r="THU145" s="21"/>
      <c r="THV145" s="19"/>
      <c r="THW145" s="20"/>
      <c r="THX145" s="21"/>
      <c r="THY145" s="185"/>
      <c r="THZ145" s="21"/>
      <c r="TIA145" s="136"/>
      <c r="TIB145" s="19"/>
      <c r="TIC145" s="20"/>
      <c r="TID145" s="21"/>
      <c r="TIE145" s="185"/>
      <c r="TIF145" s="21"/>
      <c r="TIG145" s="19"/>
      <c r="TIH145" s="20"/>
      <c r="TII145" s="21"/>
      <c r="TIJ145" s="185"/>
      <c r="TIK145" s="21"/>
      <c r="TIL145" s="136"/>
      <c r="TIM145" s="19"/>
      <c r="TIN145" s="20"/>
      <c r="TIO145" s="21"/>
      <c r="TIP145" s="185"/>
      <c r="TIQ145" s="21"/>
      <c r="TIR145" s="19"/>
      <c r="TIS145" s="20"/>
      <c r="TIT145" s="21"/>
      <c r="TIU145" s="185"/>
      <c r="TIV145" s="21"/>
      <c r="TIW145" s="136"/>
      <c r="TIX145" s="19"/>
      <c r="TIY145" s="20"/>
      <c r="TIZ145" s="21"/>
      <c r="TJA145" s="185"/>
      <c r="TJB145" s="21"/>
      <c r="TJC145" s="19"/>
      <c r="TJD145" s="20"/>
      <c r="TJE145" s="21"/>
      <c r="TJF145" s="185"/>
      <c r="TJG145" s="21"/>
      <c r="TJH145" s="136"/>
      <c r="TJI145" s="19"/>
      <c r="TJJ145" s="20"/>
      <c r="TJK145" s="21"/>
      <c r="TJL145" s="185"/>
      <c r="TJM145" s="21"/>
      <c r="TJN145" s="19"/>
      <c r="TJO145" s="20"/>
      <c r="TJP145" s="21"/>
      <c r="TJQ145" s="185"/>
      <c r="TJR145" s="21"/>
      <c r="TJS145" s="136"/>
      <c r="TJT145" s="19"/>
      <c r="TJU145" s="20"/>
      <c r="TJV145" s="21"/>
      <c r="TJW145" s="185"/>
      <c r="TJX145" s="21"/>
      <c r="TJY145" s="19"/>
      <c r="TJZ145" s="20"/>
      <c r="TKA145" s="21"/>
      <c r="TKB145" s="185"/>
      <c r="TKC145" s="21"/>
      <c r="TKD145" s="136"/>
      <c r="TKE145" s="19"/>
      <c r="TKF145" s="20"/>
      <c r="TKG145" s="21"/>
      <c r="TKH145" s="185"/>
      <c r="TKI145" s="21"/>
      <c r="TKJ145" s="19"/>
      <c r="TKK145" s="20"/>
      <c r="TKL145" s="21"/>
      <c r="TKM145" s="185"/>
      <c r="TKN145" s="21"/>
      <c r="TKO145" s="136"/>
      <c r="TKP145" s="19"/>
      <c r="TKQ145" s="20"/>
      <c r="TKR145" s="21"/>
      <c r="TKS145" s="185"/>
      <c r="TKT145" s="21"/>
      <c r="TKU145" s="19"/>
      <c r="TKV145" s="20"/>
      <c r="TKW145" s="21"/>
      <c r="TKX145" s="185"/>
      <c r="TKY145" s="21"/>
      <c r="TKZ145" s="136"/>
      <c r="TLA145" s="19"/>
      <c r="TLB145" s="20"/>
      <c r="TLC145" s="21"/>
      <c r="TLD145" s="185"/>
      <c r="TLE145" s="21"/>
      <c r="TLF145" s="19"/>
      <c r="TLG145" s="20"/>
      <c r="TLH145" s="21"/>
      <c r="TLI145" s="185"/>
      <c r="TLJ145" s="21"/>
      <c r="TLK145" s="136"/>
      <c r="TLL145" s="19"/>
      <c r="TLM145" s="20"/>
      <c r="TLN145" s="21"/>
      <c r="TLO145" s="185"/>
      <c r="TLP145" s="21"/>
      <c r="TLQ145" s="19"/>
      <c r="TLR145" s="20"/>
      <c r="TLS145" s="21"/>
      <c r="TLT145" s="185"/>
      <c r="TLU145" s="21"/>
      <c r="TLV145" s="136"/>
      <c r="TLW145" s="19"/>
      <c r="TLX145" s="20"/>
      <c r="TLY145" s="21"/>
      <c r="TLZ145" s="185"/>
      <c r="TMA145" s="21"/>
      <c r="TMB145" s="19"/>
      <c r="TMC145" s="20"/>
      <c r="TMD145" s="21"/>
      <c r="TME145" s="185"/>
      <c r="TMF145" s="21"/>
      <c r="TMG145" s="136"/>
      <c r="TMH145" s="19"/>
      <c r="TMI145" s="20"/>
      <c r="TMJ145" s="21"/>
      <c r="TMK145" s="185"/>
      <c r="TML145" s="21"/>
      <c r="TMM145" s="19"/>
      <c r="TMN145" s="20"/>
      <c r="TMO145" s="21"/>
      <c r="TMP145" s="185"/>
      <c r="TMQ145" s="21"/>
      <c r="TMR145" s="136"/>
      <c r="TMS145" s="19"/>
      <c r="TMT145" s="20"/>
      <c r="TMU145" s="21"/>
      <c r="TMV145" s="185"/>
      <c r="TMW145" s="21"/>
      <c r="TMX145" s="19"/>
      <c r="TMY145" s="20"/>
      <c r="TMZ145" s="21"/>
      <c r="TNA145" s="185"/>
      <c r="TNB145" s="21"/>
      <c r="TNC145" s="136"/>
      <c r="TND145" s="19"/>
      <c r="TNE145" s="20"/>
      <c r="TNF145" s="21"/>
      <c r="TNG145" s="185"/>
      <c r="TNH145" s="21"/>
      <c r="TNI145" s="19"/>
      <c r="TNJ145" s="20"/>
      <c r="TNK145" s="21"/>
      <c r="TNL145" s="185"/>
      <c r="TNM145" s="21"/>
      <c r="TNN145" s="136"/>
      <c r="TNO145" s="19"/>
      <c r="TNP145" s="20"/>
      <c r="TNQ145" s="21"/>
      <c r="TNR145" s="185"/>
      <c r="TNS145" s="21"/>
      <c r="TNT145" s="19"/>
      <c r="TNU145" s="20"/>
      <c r="TNV145" s="21"/>
      <c r="TNW145" s="185"/>
      <c r="TNX145" s="21"/>
      <c r="TNY145" s="136"/>
      <c r="TNZ145" s="19"/>
      <c r="TOA145" s="20"/>
      <c r="TOB145" s="21"/>
      <c r="TOC145" s="185"/>
      <c r="TOD145" s="21"/>
      <c r="TOE145" s="19"/>
      <c r="TOF145" s="20"/>
      <c r="TOG145" s="21"/>
      <c r="TOH145" s="185"/>
      <c r="TOI145" s="21"/>
      <c r="TOJ145" s="136"/>
      <c r="TOK145" s="19"/>
      <c r="TOL145" s="20"/>
      <c r="TOM145" s="21"/>
      <c r="TON145" s="185"/>
      <c r="TOO145" s="21"/>
      <c r="TOP145" s="19"/>
      <c r="TOQ145" s="20"/>
      <c r="TOR145" s="21"/>
      <c r="TOS145" s="185"/>
      <c r="TOT145" s="21"/>
      <c r="TOU145" s="136"/>
      <c r="TOV145" s="19"/>
      <c r="TOW145" s="20"/>
      <c r="TOX145" s="21"/>
      <c r="TOY145" s="185"/>
      <c r="TOZ145" s="21"/>
      <c r="TPA145" s="19"/>
      <c r="TPB145" s="20"/>
      <c r="TPC145" s="21"/>
      <c r="TPD145" s="185"/>
      <c r="TPE145" s="21"/>
      <c r="TPF145" s="136"/>
      <c r="TPG145" s="19"/>
      <c r="TPH145" s="20"/>
      <c r="TPI145" s="21"/>
      <c r="TPJ145" s="185"/>
      <c r="TPK145" s="21"/>
      <c r="TPL145" s="19"/>
      <c r="TPM145" s="20"/>
      <c r="TPN145" s="21"/>
      <c r="TPO145" s="185"/>
      <c r="TPP145" s="21"/>
      <c r="TPQ145" s="136"/>
      <c r="TPR145" s="19"/>
      <c r="TPS145" s="20"/>
      <c r="TPT145" s="21"/>
      <c r="TPU145" s="185"/>
      <c r="TPV145" s="21"/>
      <c r="TPW145" s="19"/>
      <c r="TPX145" s="20"/>
      <c r="TPY145" s="21"/>
      <c r="TPZ145" s="185"/>
      <c r="TQA145" s="21"/>
      <c r="TQB145" s="136"/>
      <c r="TQC145" s="19"/>
      <c r="TQD145" s="20"/>
      <c r="TQE145" s="21"/>
      <c r="TQF145" s="185"/>
      <c r="TQG145" s="21"/>
      <c r="TQH145" s="19"/>
      <c r="TQI145" s="20"/>
      <c r="TQJ145" s="21"/>
      <c r="TQK145" s="185"/>
      <c r="TQL145" s="21"/>
      <c r="TQM145" s="136"/>
      <c r="TQN145" s="19"/>
      <c r="TQO145" s="20"/>
      <c r="TQP145" s="21"/>
      <c r="TQQ145" s="185"/>
      <c r="TQR145" s="21"/>
      <c r="TQS145" s="19"/>
      <c r="TQT145" s="20"/>
      <c r="TQU145" s="21"/>
      <c r="TQV145" s="185"/>
      <c r="TQW145" s="21"/>
      <c r="TQX145" s="136"/>
      <c r="TQY145" s="19"/>
      <c r="TQZ145" s="20"/>
      <c r="TRA145" s="21"/>
      <c r="TRB145" s="185"/>
      <c r="TRC145" s="21"/>
      <c r="TRD145" s="19"/>
      <c r="TRE145" s="20"/>
      <c r="TRF145" s="21"/>
      <c r="TRG145" s="185"/>
      <c r="TRH145" s="21"/>
      <c r="TRI145" s="136"/>
      <c r="TRJ145" s="19"/>
      <c r="TRK145" s="20"/>
      <c r="TRL145" s="21"/>
      <c r="TRM145" s="185"/>
      <c r="TRN145" s="21"/>
      <c r="TRO145" s="19"/>
      <c r="TRP145" s="20"/>
      <c r="TRQ145" s="21"/>
      <c r="TRR145" s="185"/>
      <c r="TRS145" s="21"/>
      <c r="TRT145" s="136"/>
      <c r="TRU145" s="19"/>
      <c r="TRV145" s="20"/>
      <c r="TRW145" s="21"/>
      <c r="TRX145" s="185"/>
      <c r="TRY145" s="21"/>
      <c r="TRZ145" s="19"/>
      <c r="TSA145" s="20"/>
      <c r="TSB145" s="21"/>
      <c r="TSC145" s="185"/>
      <c r="TSD145" s="21"/>
      <c r="TSE145" s="136"/>
      <c r="TSF145" s="19"/>
      <c r="TSG145" s="20"/>
      <c r="TSH145" s="21"/>
      <c r="TSI145" s="185"/>
      <c r="TSJ145" s="21"/>
      <c r="TSK145" s="19"/>
      <c r="TSL145" s="20"/>
      <c r="TSM145" s="21"/>
      <c r="TSN145" s="185"/>
      <c r="TSO145" s="21"/>
      <c r="TSP145" s="136"/>
      <c r="TSQ145" s="19"/>
      <c r="TSR145" s="20"/>
      <c r="TSS145" s="21"/>
      <c r="TST145" s="185"/>
      <c r="TSU145" s="21"/>
      <c r="TSV145" s="19"/>
      <c r="TSW145" s="20"/>
      <c r="TSX145" s="21"/>
      <c r="TSY145" s="185"/>
      <c r="TSZ145" s="21"/>
      <c r="TTA145" s="136"/>
      <c r="TTB145" s="19"/>
      <c r="TTC145" s="20"/>
      <c r="TTD145" s="21"/>
      <c r="TTE145" s="185"/>
      <c r="TTF145" s="21"/>
      <c r="TTG145" s="19"/>
      <c r="TTH145" s="20"/>
      <c r="TTI145" s="21"/>
      <c r="TTJ145" s="185"/>
      <c r="TTK145" s="21"/>
      <c r="TTL145" s="136"/>
      <c r="TTM145" s="19"/>
      <c r="TTN145" s="20"/>
      <c r="TTO145" s="21"/>
      <c r="TTP145" s="185"/>
      <c r="TTQ145" s="21"/>
      <c r="TTR145" s="19"/>
      <c r="TTS145" s="20"/>
      <c r="TTT145" s="21"/>
      <c r="TTU145" s="185"/>
      <c r="TTV145" s="21"/>
      <c r="TTW145" s="136"/>
      <c r="TTX145" s="19"/>
      <c r="TTY145" s="20"/>
      <c r="TTZ145" s="21"/>
      <c r="TUA145" s="185"/>
      <c r="TUB145" s="21"/>
      <c r="TUC145" s="19"/>
      <c r="TUD145" s="20"/>
      <c r="TUE145" s="21"/>
      <c r="TUF145" s="185"/>
      <c r="TUG145" s="21"/>
      <c r="TUH145" s="136"/>
      <c r="TUI145" s="19"/>
      <c r="TUJ145" s="20"/>
      <c r="TUK145" s="21"/>
      <c r="TUL145" s="185"/>
      <c r="TUM145" s="21"/>
      <c r="TUN145" s="19"/>
      <c r="TUO145" s="20"/>
      <c r="TUP145" s="21"/>
      <c r="TUQ145" s="185"/>
      <c r="TUR145" s="21"/>
      <c r="TUS145" s="136"/>
      <c r="TUT145" s="19"/>
      <c r="TUU145" s="20"/>
      <c r="TUV145" s="21"/>
      <c r="TUW145" s="185"/>
      <c r="TUX145" s="21"/>
      <c r="TUY145" s="19"/>
      <c r="TUZ145" s="20"/>
      <c r="TVA145" s="21"/>
      <c r="TVB145" s="185"/>
      <c r="TVC145" s="21"/>
      <c r="TVD145" s="136"/>
      <c r="TVE145" s="19"/>
      <c r="TVF145" s="20"/>
      <c r="TVG145" s="21"/>
      <c r="TVH145" s="185"/>
      <c r="TVI145" s="21"/>
      <c r="TVJ145" s="19"/>
      <c r="TVK145" s="20"/>
      <c r="TVL145" s="21"/>
      <c r="TVM145" s="185"/>
      <c r="TVN145" s="21"/>
      <c r="TVO145" s="136"/>
      <c r="TVP145" s="19"/>
      <c r="TVQ145" s="20"/>
      <c r="TVR145" s="21"/>
      <c r="TVS145" s="185"/>
      <c r="TVT145" s="21"/>
      <c r="TVU145" s="19"/>
      <c r="TVV145" s="20"/>
      <c r="TVW145" s="21"/>
      <c r="TVX145" s="185"/>
      <c r="TVY145" s="21"/>
      <c r="TVZ145" s="136"/>
      <c r="TWA145" s="19"/>
      <c r="TWB145" s="20"/>
      <c r="TWC145" s="21"/>
      <c r="TWD145" s="185"/>
      <c r="TWE145" s="21"/>
      <c r="TWF145" s="19"/>
      <c r="TWG145" s="20"/>
      <c r="TWH145" s="21"/>
      <c r="TWI145" s="185"/>
      <c r="TWJ145" s="21"/>
      <c r="TWK145" s="136"/>
      <c r="TWL145" s="19"/>
      <c r="TWM145" s="20"/>
      <c r="TWN145" s="21"/>
      <c r="TWO145" s="185"/>
      <c r="TWP145" s="21"/>
      <c r="TWQ145" s="19"/>
      <c r="TWR145" s="20"/>
      <c r="TWS145" s="21"/>
      <c r="TWT145" s="185"/>
      <c r="TWU145" s="21"/>
      <c r="TWV145" s="136"/>
      <c r="TWW145" s="19"/>
      <c r="TWX145" s="20"/>
      <c r="TWY145" s="21"/>
      <c r="TWZ145" s="185"/>
      <c r="TXA145" s="21"/>
      <c r="TXB145" s="19"/>
      <c r="TXC145" s="20"/>
      <c r="TXD145" s="21"/>
      <c r="TXE145" s="185"/>
      <c r="TXF145" s="21"/>
      <c r="TXG145" s="136"/>
      <c r="TXH145" s="19"/>
      <c r="TXI145" s="20"/>
      <c r="TXJ145" s="21"/>
      <c r="TXK145" s="185"/>
      <c r="TXL145" s="21"/>
      <c r="TXM145" s="19"/>
      <c r="TXN145" s="20"/>
      <c r="TXO145" s="21"/>
      <c r="TXP145" s="185"/>
      <c r="TXQ145" s="21"/>
      <c r="TXR145" s="136"/>
      <c r="TXS145" s="19"/>
      <c r="TXT145" s="20"/>
      <c r="TXU145" s="21"/>
      <c r="TXV145" s="185"/>
      <c r="TXW145" s="21"/>
      <c r="TXX145" s="19"/>
      <c r="TXY145" s="20"/>
      <c r="TXZ145" s="21"/>
      <c r="TYA145" s="185"/>
      <c r="TYB145" s="21"/>
      <c r="TYC145" s="136"/>
      <c r="TYD145" s="19"/>
      <c r="TYE145" s="20"/>
      <c r="TYF145" s="21"/>
      <c r="TYG145" s="185"/>
      <c r="TYH145" s="21"/>
      <c r="TYI145" s="19"/>
      <c r="TYJ145" s="20"/>
      <c r="TYK145" s="21"/>
      <c r="TYL145" s="185"/>
      <c r="TYM145" s="21"/>
      <c r="TYN145" s="136"/>
      <c r="TYO145" s="19"/>
      <c r="TYP145" s="20"/>
      <c r="TYQ145" s="21"/>
      <c r="TYR145" s="185"/>
      <c r="TYS145" s="21"/>
      <c r="TYT145" s="19"/>
      <c r="TYU145" s="20"/>
      <c r="TYV145" s="21"/>
      <c r="TYW145" s="185"/>
      <c r="TYX145" s="21"/>
      <c r="TYY145" s="136"/>
      <c r="TYZ145" s="19"/>
      <c r="TZA145" s="20"/>
      <c r="TZB145" s="21"/>
      <c r="TZC145" s="185"/>
      <c r="TZD145" s="21"/>
      <c r="TZE145" s="19"/>
      <c r="TZF145" s="20"/>
      <c r="TZG145" s="21"/>
      <c r="TZH145" s="185"/>
      <c r="TZI145" s="21"/>
      <c r="TZJ145" s="136"/>
      <c r="TZK145" s="19"/>
      <c r="TZL145" s="20"/>
      <c r="TZM145" s="21"/>
      <c r="TZN145" s="185"/>
      <c r="TZO145" s="21"/>
      <c r="TZP145" s="19"/>
      <c r="TZQ145" s="20"/>
      <c r="TZR145" s="21"/>
      <c r="TZS145" s="185"/>
      <c r="TZT145" s="21"/>
      <c r="TZU145" s="136"/>
      <c r="TZV145" s="19"/>
      <c r="TZW145" s="20"/>
      <c r="TZX145" s="21"/>
      <c r="TZY145" s="185"/>
      <c r="TZZ145" s="21"/>
      <c r="UAA145" s="19"/>
      <c r="UAB145" s="20"/>
      <c r="UAC145" s="21"/>
      <c r="UAD145" s="185"/>
      <c r="UAE145" s="21"/>
      <c r="UAF145" s="136"/>
      <c r="UAG145" s="19"/>
      <c r="UAH145" s="20"/>
      <c r="UAI145" s="21"/>
      <c r="UAJ145" s="185"/>
      <c r="UAK145" s="21"/>
      <c r="UAL145" s="19"/>
      <c r="UAM145" s="20"/>
      <c r="UAN145" s="21"/>
      <c r="UAO145" s="185"/>
      <c r="UAP145" s="21"/>
      <c r="UAQ145" s="136"/>
      <c r="UAR145" s="19"/>
      <c r="UAS145" s="20"/>
      <c r="UAT145" s="21"/>
      <c r="UAU145" s="185"/>
      <c r="UAV145" s="21"/>
      <c r="UAW145" s="19"/>
      <c r="UAX145" s="20"/>
      <c r="UAY145" s="21"/>
      <c r="UAZ145" s="185"/>
      <c r="UBA145" s="21"/>
      <c r="UBB145" s="136"/>
      <c r="UBC145" s="19"/>
      <c r="UBD145" s="20"/>
      <c r="UBE145" s="21"/>
      <c r="UBF145" s="185"/>
      <c r="UBG145" s="21"/>
      <c r="UBH145" s="19"/>
      <c r="UBI145" s="20"/>
      <c r="UBJ145" s="21"/>
      <c r="UBK145" s="185"/>
      <c r="UBL145" s="21"/>
      <c r="UBM145" s="136"/>
      <c r="UBN145" s="19"/>
      <c r="UBO145" s="20"/>
      <c r="UBP145" s="21"/>
      <c r="UBQ145" s="185"/>
      <c r="UBR145" s="21"/>
      <c r="UBS145" s="19"/>
      <c r="UBT145" s="20"/>
      <c r="UBU145" s="21"/>
      <c r="UBV145" s="185"/>
      <c r="UBW145" s="21"/>
      <c r="UBX145" s="136"/>
      <c r="UBY145" s="19"/>
      <c r="UBZ145" s="20"/>
      <c r="UCA145" s="21"/>
      <c r="UCB145" s="185"/>
      <c r="UCC145" s="21"/>
      <c r="UCD145" s="19"/>
      <c r="UCE145" s="20"/>
      <c r="UCF145" s="21"/>
      <c r="UCG145" s="185"/>
      <c r="UCH145" s="21"/>
      <c r="UCI145" s="136"/>
      <c r="UCJ145" s="19"/>
      <c r="UCK145" s="20"/>
      <c r="UCL145" s="21"/>
      <c r="UCM145" s="185"/>
      <c r="UCN145" s="21"/>
      <c r="UCO145" s="19"/>
      <c r="UCP145" s="20"/>
      <c r="UCQ145" s="21"/>
      <c r="UCR145" s="185"/>
      <c r="UCS145" s="21"/>
      <c r="UCT145" s="136"/>
      <c r="UCU145" s="19"/>
      <c r="UCV145" s="20"/>
      <c r="UCW145" s="21"/>
      <c r="UCX145" s="185"/>
      <c r="UCY145" s="21"/>
      <c r="UCZ145" s="19"/>
      <c r="UDA145" s="20"/>
      <c r="UDB145" s="21"/>
      <c r="UDC145" s="185"/>
      <c r="UDD145" s="21"/>
      <c r="UDE145" s="136"/>
      <c r="UDF145" s="19"/>
      <c r="UDG145" s="20"/>
      <c r="UDH145" s="21"/>
      <c r="UDI145" s="185"/>
      <c r="UDJ145" s="21"/>
      <c r="UDK145" s="19"/>
      <c r="UDL145" s="20"/>
      <c r="UDM145" s="21"/>
      <c r="UDN145" s="185"/>
      <c r="UDO145" s="21"/>
      <c r="UDP145" s="136"/>
      <c r="UDQ145" s="19"/>
      <c r="UDR145" s="20"/>
      <c r="UDS145" s="21"/>
      <c r="UDT145" s="185"/>
      <c r="UDU145" s="21"/>
      <c r="UDV145" s="19"/>
      <c r="UDW145" s="20"/>
      <c r="UDX145" s="21"/>
      <c r="UDY145" s="185"/>
      <c r="UDZ145" s="21"/>
      <c r="UEA145" s="136"/>
      <c r="UEB145" s="19"/>
      <c r="UEC145" s="20"/>
      <c r="UED145" s="21"/>
      <c r="UEE145" s="185"/>
      <c r="UEF145" s="21"/>
      <c r="UEG145" s="19"/>
      <c r="UEH145" s="20"/>
      <c r="UEI145" s="21"/>
      <c r="UEJ145" s="185"/>
      <c r="UEK145" s="21"/>
      <c r="UEL145" s="136"/>
      <c r="UEM145" s="19"/>
      <c r="UEN145" s="20"/>
      <c r="UEO145" s="21"/>
      <c r="UEP145" s="185"/>
      <c r="UEQ145" s="21"/>
      <c r="UER145" s="19"/>
      <c r="UES145" s="20"/>
      <c r="UET145" s="21"/>
      <c r="UEU145" s="185"/>
      <c r="UEV145" s="21"/>
      <c r="UEW145" s="136"/>
      <c r="UEX145" s="19"/>
      <c r="UEY145" s="20"/>
      <c r="UEZ145" s="21"/>
      <c r="UFA145" s="185"/>
      <c r="UFB145" s="21"/>
      <c r="UFC145" s="19"/>
      <c r="UFD145" s="20"/>
      <c r="UFE145" s="21"/>
      <c r="UFF145" s="185"/>
      <c r="UFG145" s="21"/>
      <c r="UFH145" s="136"/>
      <c r="UFI145" s="19"/>
      <c r="UFJ145" s="20"/>
      <c r="UFK145" s="21"/>
      <c r="UFL145" s="185"/>
      <c r="UFM145" s="21"/>
      <c r="UFN145" s="19"/>
      <c r="UFO145" s="20"/>
      <c r="UFP145" s="21"/>
      <c r="UFQ145" s="185"/>
      <c r="UFR145" s="21"/>
      <c r="UFS145" s="136"/>
      <c r="UFT145" s="19"/>
      <c r="UFU145" s="20"/>
      <c r="UFV145" s="21"/>
      <c r="UFW145" s="185"/>
      <c r="UFX145" s="21"/>
      <c r="UFY145" s="19"/>
      <c r="UFZ145" s="20"/>
      <c r="UGA145" s="21"/>
      <c r="UGB145" s="185"/>
      <c r="UGC145" s="21"/>
      <c r="UGD145" s="136"/>
      <c r="UGE145" s="19"/>
      <c r="UGF145" s="20"/>
      <c r="UGG145" s="21"/>
      <c r="UGH145" s="185"/>
      <c r="UGI145" s="21"/>
      <c r="UGJ145" s="19"/>
      <c r="UGK145" s="20"/>
      <c r="UGL145" s="21"/>
      <c r="UGM145" s="185"/>
      <c r="UGN145" s="21"/>
      <c r="UGO145" s="136"/>
      <c r="UGP145" s="19"/>
      <c r="UGQ145" s="20"/>
      <c r="UGR145" s="21"/>
      <c r="UGS145" s="185"/>
      <c r="UGT145" s="21"/>
      <c r="UGU145" s="19"/>
      <c r="UGV145" s="20"/>
      <c r="UGW145" s="21"/>
      <c r="UGX145" s="185"/>
      <c r="UGY145" s="21"/>
      <c r="UGZ145" s="136"/>
      <c r="UHA145" s="19"/>
      <c r="UHB145" s="20"/>
      <c r="UHC145" s="21"/>
      <c r="UHD145" s="185"/>
      <c r="UHE145" s="21"/>
      <c r="UHF145" s="19"/>
      <c r="UHG145" s="20"/>
      <c r="UHH145" s="21"/>
      <c r="UHI145" s="185"/>
      <c r="UHJ145" s="21"/>
      <c r="UHK145" s="136"/>
      <c r="UHL145" s="19"/>
      <c r="UHM145" s="20"/>
      <c r="UHN145" s="21"/>
      <c r="UHO145" s="185"/>
      <c r="UHP145" s="21"/>
      <c r="UHQ145" s="19"/>
      <c r="UHR145" s="20"/>
      <c r="UHS145" s="21"/>
      <c r="UHT145" s="185"/>
      <c r="UHU145" s="21"/>
      <c r="UHV145" s="136"/>
      <c r="UHW145" s="19"/>
      <c r="UHX145" s="20"/>
      <c r="UHY145" s="21"/>
      <c r="UHZ145" s="185"/>
      <c r="UIA145" s="21"/>
      <c r="UIB145" s="19"/>
      <c r="UIC145" s="20"/>
      <c r="UID145" s="21"/>
      <c r="UIE145" s="185"/>
      <c r="UIF145" s="21"/>
      <c r="UIG145" s="136"/>
      <c r="UIH145" s="19"/>
      <c r="UII145" s="20"/>
      <c r="UIJ145" s="21"/>
      <c r="UIK145" s="185"/>
      <c r="UIL145" s="21"/>
      <c r="UIM145" s="19"/>
      <c r="UIN145" s="20"/>
      <c r="UIO145" s="21"/>
      <c r="UIP145" s="185"/>
      <c r="UIQ145" s="21"/>
      <c r="UIR145" s="136"/>
      <c r="UIS145" s="19"/>
      <c r="UIT145" s="20"/>
      <c r="UIU145" s="21"/>
      <c r="UIV145" s="185"/>
      <c r="UIW145" s="21"/>
      <c r="UIX145" s="19"/>
      <c r="UIY145" s="20"/>
      <c r="UIZ145" s="21"/>
      <c r="UJA145" s="185"/>
      <c r="UJB145" s="21"/>
      <c r="UJC145" s="136"/>
      <c r="UJD145" s="19"/>
      <c r="UJE145" s="20"/>
      <c r="UJF145" s="21"/>
      <c r="UJG145" s="185"/>
      <c r="UJH145" s="21"/>
      <c r="UJI145" s="19"/>
      <c r="UJJ145" s="20"/>
      <c r="UJK145" s="21"/>
      <c r="UJL145" s="185"/>
      <c r="UJM145" s="21"/>
      <c r="UJN145" s="136"/>
      <c r="UJO145" s="19"/>
      <c r="UJP145" s="20"/>
      <c r="UJQ145" s="21"/>
      <c r="UJR145" s="185"/>
      <c r="UJS145" s="21"/>
      <c r="UJT145" s="19"/>
      <c r="UJU145" s="20"/>
      <c r="UJV145" s="21"/>
      <c r="UJW145" s="185"/>
      <c r="UJX145" s="21"/>
      <c r="UJY145" s="136"/>
      <c r="UJZ145" s="19"/>
      <c r="UKA145" s="20"/>
      <c r="UKB145" s="21"/>
      <c r="UKC145" s="185"/>
      <c r="UKD145" s="21"/>
      <c r="UKE145" s="19"/>
      <c r="UKF145" s="20"/>
      <c r="UKG145" s="21"/>
      <c r="UKH145" s="185"/>
      <c r="UKI145" s="21"/>
      <c r="UKJ145" s="136"/>
      <c r="UKK145" s="19"/>
      <c r="UKL145" s="20"/>
      <c r="UKM145" s="21"/>
      <c r="UKN145" s="185"/>
      <c r="UKO145" s="21"/>
      <c r="UKP145" s="19"/>
      <c r="UKQ145" s="20"/>
      <c r="UKR145" s="21"/>
      <c r="UKS145" s="185"/>
      <c r="UKT145" s="21"/>
      <c r="UKU145" s="136"/>
      <c r="UKV145" s="19"/>
      <c r="UKW145" s="20"/>
      <c r="UKX145" s="21"/>
      <c r="UKY145" s="185"/>
      <c r="UKZ145" s="21"/>
      <c r="ULA145" s="19"/>
      <c r="ULB145" s="20"/>
      <c r="ULC145" s="21"/>
      <c r="ULD145" s="185"/>
      <c r="ULE145" s="21"/>
      <c r="ULF145" s="136"/>
      <c r="ULG145" s="19"/>
      <c r="ULH145" s="20"/>
      <c r="ULI145" s="21"/>
      <c r="ULJ145" s="185"/>
      <c r="ULK145" s="21"/>
      <c r="ULL145" s="19"/>
      <c r="ULM145" s="20"/>
      <c r="ULN145" s="21"/>
      <c r="ULO145" s="185"/>
      <c r="ULP145" s="21"/>
      <c r="ULQ145" s="136"/>
      <c r="ULR145" s="19"/>
      <c r="ULS145" s="20"/>
      <c r="ULT145" s="21"/>
      <c r="ULU145" s="185"/>
      <c r="ULV145" s="21"/>
      <c r="ULW145" s="19"/>
      <c r="ULX145" s="20"/>
      <c r="ULY145" s="21"/>
      <c r="ULZ145" s="185"/>
      <c r="UMA145" s="21"/>
      <c r="UMB145" s="136"/>
      <c r="UMC145" s="19"/>
      <c r="UMD145" s="20"/>
      <c r="UME145" s="21"/>
      <c r="UMF145" s="185"/>
      <c r="UMG145" s="21"/>
      <c r="UMH145" s="19"/>
      <c r="UMI145" s="20"/>
      <c r="UMJ145" s="21"/>
      <c r="UMK145" s="185"/>
      <c r="UML145" s="21"/>
      <c r="UMM145" s="136"/>
      <c r="UMN145" s="19"/>
      <c r="UMO145" s="20"/>
      <c r="UMP145" s="21"/>
      <c r="UMQ145" s="185"/>
      <c r="UMR145" s="21"/>
      <c r="UMS145" s="19"/>
      <c r="UMT145" s="20"/>
      <c r="UMU145" s="21"/>
      <c r="UMV145" s="185"/>
      <c r="UMW145" s="21"/>
      <c r="UMX145" s="136"/>
      <c r="UMY145" s="19"/>
      <c r="UMZ145" s="20"/>
      <c r="UNA145" s="21"/>
      <c r="UNB145" s="185"/>
      <c r="UNC145" s="21"/>
      <c r="UND145" s="19"/>
      <c r="UNE145" s="20"/>
      <c r="UNF145" s="21"/>
      <c r="UNG145" s="185"/>
      <c r="UNH145" s="21"/>
      <c r="UNI145" s="136"/>
      <c r="UNJ145" s="19"/>
      <c r="UNK145" s="20"/>
      <c r="UNL145" s="21"/>
      <c r="UNM145" s="185"/>
      <c r="UNN145" s="21"/>
      <c r="UNO145" s="19"/>
      <c r="UNP145" s="20"/>
      <c r="UNQ145" s="21"/>
      <c r="UNR145" s="185"/>
      <c r="UNS145" s="21"/>
      <c r="UNT145" s="136"/>
      <c r="UNU145" s="19"/>
      <c r="UNV145" s="20"/>
      <c r="UNW145" s="21"/>
      <c r="UNX145" s="185"/>
      <c r="UNY145" s="21"/>
      <c r="UNZ145" s="19"/>
      <c r="UOA145" s="20"/>
      <c r="UOB145" s="21"/>
      <c r="UOC145" s="185"/>
      <c r="UOD145" s="21"/>
      <c r="UOE145" s="136"/>
      <c r="UOF145" s="19"/>
      <c r="UOG145" s="20"/>
      <c r="UOH145" s="21"/>
      <c r="UOI145" s="185"/>
      <c r="UOJ145" s="21"/>
      <c r="UOK145" s="19"/>
      <c r="UOL145" s="20"/>
      <c r="UOM145" s="21"/>
      <c r="UON145" s="185"/>
      <c r="UOO145" s="21"/>
      <c r="UOP145" s="136"/>
      <c r="UOQ145" s="19"/>
      <c r="UOR145" s="20"/>
      <c r="UOS145" s="21"/>
      <c r="UOT145" s="185"/>
      <c r="UOU145" s="21"/>
      <c r="UOV145" s="19"/>
      <c r="UOW145" s="20"/>
      <c r="UOX145" s="21"/>
      <c r="UOY145" s="185"/>
      <c r="UOZ145" s="21"/>
      <c r="UPA145" s="136"/>
      <c r="UPB145" s="19"/>
      <c r="UPC145" s="20"/>
      <c r="UPD145" s="21"/>
      <c r="UPE145" s="185"/>
      <c r="UPF145" s="21"/>
      <c r="UPG145" s="19"/>
      <c r="UPH145" s="20"/>
      <c r="UPI145" s="21"/>
      <c r="UPJ145" s="185"/>
      <c r="UPK145" s="21"/>
      <c r="UPL145" s="136"/>
      <c r="UPM145" s="19"/>
      <c r="UPN145" s="20"/>
      <c r="UPO145" s="21"/>
      <c r="UPP145" s="185"/>
      <c r="UPQ145" s="21"/>
      <c r="UPR145" s="19"/>
      <c r="UPS145" s="20"/>
      <c r="UPT145" s="21"/>
      <c r="UPU145" s="185"/>
      <c r="UPV145" s="21"/>
      <c r="UPW145" s="136"/>
      <c r="UPX145" s="19"/>
      <c r="UPY145" s="20"/>
      <c r="UPZ145" s="21"/>
      <c r="UQA145" s="185"/>
      <c r="UQB145" s="21"/>
      <c r="UQC145" s="19"/>
      <c r="UQD145" s="20"/>
      <c r="UQE145" s="21"/>
      <c r="UQF145" s="185"/>
      <c r="UQG145" s="21"/>
      <c r="UQH145" s="136"/>
      <c r="UQI145" s="19"/>
      <c r="UQJ145" s="20"/>
      <c r="UQK145" s="21"/>
      <c r="UQL145" s="185"/>
      <c r="UQM145" s="21"/>
      <c r="UQN145" s="19"/>
      <c r="UQO145" s="20"/>
      <c r="UQP145" s="21"/>
      <c r="UQQ145" s="185"/>
      <c r="UQR145" s="21"/>
      <c r="UQS145" s="136"/>
      <c r="UQT145" s="19"/>
      <c r="UQU145" s="20"/>
      <c r="UQV145" s="21"/>
      <c r="UQW145" s="185"/>
      <c r="UQX145" s="21"/>
      <c r="UQY145" s="19"/>
      <c r="UQZ145" s="20"/>
      <c r="URA145" s="21"/>
      <c r="URB145" s="185"/>
      <c r="URC145" s="21"/>
      <c r="URD145" s="136"/>
      <c r="URE145" s="19"/>
      <c r="URF145" s="20"/>
      <c r="URG145" s="21"/>
      <c r="URH145" s="185"/>
      <c r="URI145" s="21"/>
      <c r="URJ145" s="19"/>
      <c r="URK145" s="20"/>
      <c r="URL145" s="21"/>
      <c r="URM145" s="185"/>
      <c r="URN145" s="21"/>
      <c r="URO145" s="136"/>
      <c r="URP145" s="19"/>
      <c r="URQ145" s="20"/>
      <c r="URR145" s="21"/>
      <c r="URS145" s="185"/>
      <c r="URT145" s="21"/>
      <c r="URU145" s="19"/>
      <c r="URV145" s="20"/>
      <c r="URW145" s="21"/>
      <c r="URX145" s="185"/>
      <c r="URY145" s="21"/>
      <c r="URZ145" s="136"/>
      <c r="USA145" s="19"/>
      <c r="USB145" s="20"/>
      <c r="USC145" s="21"/>
      <c r="USD145" s="185"/>
      <c r="USE145" s="21"/>
      <c r="USF145" s="19"/>
      <c r="USG145" s="20"/>
      <c r="USH145" s="21"/>
      <c r="USI145" s="185"/>
      <c r="USJ145" s="21"/>
      <c r="USK145" s="136"/>
      <c r="USL145" s="19"/>
      <c r="USM145" s="20"/>
      <c r="USN145" s="21"/>
      <c r="USO145" s="185"/>
      <c r="USP145" s="21"/>
      <c r="USQ145" s="19"/>
      <c r="USR145" s="20"/>
      <c r="USS145" s="21"/>
      <c r="UST145" s="185"/>
      <c r="USU145" s="21"/>
      <c r="USV145" s="136"/>
      <c r="USW145" s="19"/>
      <c r="USX145" s="20"/>
      <c r="USY145" s="21"/>
      <c r="USZ145" s="185"/>
      <c r="UTA145" s="21"/>
      <c r="UTB145" s="19"/>
      <c r="UTC145" s="20"/>
      <c r="UTD145" s="21"/>
      <c r="UTE145" s="185"/>
      <c r="UTF145" s="21"/>
      <c r="UTG145" s="136"/>
      <c r="UTH145" s="19"/>
      <c r="UTI145" s="20"/>
      <c r="UTJ145" s="21"/>
      <c r="UTK145" s="185"/>
      <c r="UTL145" s="21"/>
      <c r="UTM145" s="19"/>
      <c r="UTN145" s="20"/>
      <c r="UTO145" s="21"/>
      <c r="UTP145" s="185"/>
      <c r="UTQ145" s="21"/>
      <c r="UTR145" s="136"/>
      <c r="UTS145" s="19"/>
      <c r="UTT145" s="20"/>
      <c r="UTU145" s="21"/>
      <c r="UTV145" s="185"/>
      <c r="UTW145" s="21"/>
      <c r="UTX145" s="19"/>
      <c r="UTY145" s="20"/>
      <c r="UTZ145" s="21"/>
      <c r="UUA145" s="185"/>
      <c r="UUB145" s="21"/>
      <c r="UUC145" s="136"/>
      <c r="UUD145" s="19"/>
      <c r="UUE145" s="20"/>
      <c r="UUF145" s="21"/>
      <c r="UUG145" s="185"/>
      <c r="UUH145" s="21"/>
      <c r="UUI145" s="19"/>
      <c r="UUJ145" s="20"/>
      <c r="UUK145" s="21"/>
      <c r="UUL145" s="185"/>
      <c r="UUM145" s="21"/>
      <c r="UUN145" s="136"/>
      <c r="UUO145" s="19"/>
      <c r="UUP145" s="20"/>
      <c r="UUQ145" s="21"/>
      <c r="UUR145" s="185"/>
      <c r="UUS145" s="21"/>
      <c r="UUT145" s="19"/>
      <c r="UUU145" s="20"/>
      <c r="UUV145" s="21"/>
      <c r="UUW145" s="185"/>
      <c r="UUX145" s="21"/>
      <c r="UUY145" s="136"/>
      <c r="UUZ145" s="19"/>
      <c r="UVA145" s="20"/>
      <c r="UVB145" s="21"/>
      <c r="UVC145" s="185"/>
      <c r="UVD145" s="21"/>
      <c r="UVE145" s="19"/>
      <c r="UVF145" s="20"/>
      <c r="UVG145" s="21"/>
      <c r="UVH145" s="185"/>
      <c r="UVI145" s="21"/>
      <c r="UVJ145" s="136"/>
      <c r="UVK145" s="19"/>
      <c r="UVL145" s="20"/>
      <c r="UVM145" s="21"/>
      <c r="UVN145" s="185"/>
      <c r="UVO145" s="21"/>
      <c r="UVP145" s="19"/>
      <c r="UVQ145" s="20"/>
      <c r="UVR145" s="21"/>
      <c r="UVS145" s="185"/>
      <c r="UVT145" s="21"/>
      <c r="UVU145" s="136"/>
      <c r="UVV145" s="19"/>
      <c r="UVW145" s="20"/>
      <c r="UVX145" s="21"/>
      <c r="UVY145" s="185"/>
      <c r="UVZ145" s="21"/>
      <c r="UWA145" s="19"/>
      <c r="UWB145" s="20"/>
      <c r="UWC145" s="21"/>
      <c r="UWD145" s="185"/>
      <c r="UWE145" s="21"/>
      <c r="UWF145" s="136"/>
      <c r="UWG145" s="19"/>
      <c r="UWH145" s="20"/>
      <c r="UWI145" s="21"/>
      <c r="UWJ145" s="185"/>
      <c r="UWK145" s="21"/>
      <c r="UWL145" s="19"/>
      <c r="UWM145" s="20"/>
      <c r="UWN145" s="21"/>
      <c r="UWO145" s="185"/>
      <c r="UWP145" s="21"/>
      <c r="UWQ145" s="136"/>
      <c r="UWR145" s="19"/>
      <c r="UWS145" s="20"/>
      <c r="UWT145" s="21"/>
      <c r="UWU145" s="185"/>
      <c r="UWV145" s="21"/>
      <c r="UWW145" s="19"/>
      <c r="UWX145" s="20"/>
      <c r="UWY145" s="21"/>
      <c r="UWZ145" s="185"/>
      <c r="UXA145" s="21"/>
      <c r="UXB145" s="136"/>
      <c r="UXC145" s="19"/>
      <c r="UXD145" s="20"/>
      <c r="UXE145" s="21"/>
      <c r="UXF145" s="185"/>
      <c r="UXG145" s="21"/>
      <c r="UXH145" s="19"/>
      <c r="UXI145" s="20"/>
      <c r="UXJ145" s="21"/>
      <c r="UXK145" s="185"/>
      <c r="UXL145" s="21"/>
      <c r="UXM145" s="136"/>
      <c r="UXN145" s="19"/>
      <c r="UXO145" s="20"/>
      <c r="UXP145" s="21"/>
      <c r="UXQ145" s="185"/>
      <c r="UXR145" s="21"/>
      <c r="UXS145" s="19"/>
      <c r="UXT145" s="20"/>
      <c r="UXU145" s="21"/>
      <c r="UXV145" s="185"/>
      <c r="UXW145" s="21"/>
      <c r="UXX145" s="136"/>
      <c r="UXY145" s="19"/>
      <c r="UXZ145" s="20"/>
      <c r="UYA145" s="21"/>
      <c r="UYB145" s="185"/>
      <c r="UYC145" s="21"/>
      <c r="UYD145" s="19"/>
      <c r="UYE145" s="20"/>
      <c r="UYF145" s="21"/>
      <c r="UYG145" s="185"/>
      <c r="UYH145" s="21"/>
      <c r="UYI145" s="136"/>
      <c r="UYJ145" s="19"/>
      <c r="UYK145" s="20"/>
      <c r="UYL145" s="21"/>
      <c r="UYM145" s="185"/>
      <c r="UYN145" s="21"/>
      <c r="UYO145" s="19"/>
      <c r="UYP145" s="20"/>
      <c r="UYQ145" s="21"/>
      <c r="UYR145" s="185"/>
      <c r="UYS145" s="21"/>
      <c r="UYT145" s="136"/>
      <c r="UYU145" s="19"/>
      <c r="UYV145" s="20"/>
      <c r="UYW145" s="21"/>
      <c r="UYX145" s="185"/>
      <c r="UYY145" s="21"/>
      <c r="UYZ145" s="19"/>
      <c r="UZA145" s="20"/>
      <c r="UZB145" s="21"/>
      <c r="UZC145" s="185"/>
      <c r="UZD145" s="21"/>
      <c r="UZE145" s="136"/>
      <c r="UZF145" s="19"/>
      <c r="UZG145" s="20"/>
      <c r="UZH145" s="21"/>
      <c r="UZI145" s="185"/>
      <c r="UZJ145" s="21"/>
      <c r="UZK145" s="19"/>
      <c r="UZL145" s="20"/>
      <c r="UZM145" s="21"/>
      <c r="UZN145" s="185"/>
      <c r="UZO145" s="21"/>
      <c r="UZP145" s="136"/>
      <c r="UZQ145" s="19"/>
      <c r="UZR145" s="20"/>
      <c r="UZS145" s="21"/>
      <c r="UZT145" s="185"/>
      <c r="UZU145" s="21"/>
      <c r="UZV145" s="19"/>
      <c r="UZW145" s="20"/>
      <c r="UZX145" s="21"/>
      <c r="UZY145" s="185"/>
      <c r="UZZ145" s="21"/>
      <c r="VAA145" s="136"/>
      <c r="VAB145" s="19"/>
      <c r="VAC145" s="20"/>
      <c r="VAD145" s="21"/>
      <c r="VAE145" s="185"/>
      <c r="VAF145" s="21"/>
      <c r="VAG145" s="19"/>
      <c r="VAH145" s="20"/>
      <c r="VAI145" s="21"/>
      <c r="VAJ145" s="185"/>
      <c r="VAK145" s="21"/>
      <c r="VAL145" s="136"/>
      <c r="VAM145" s="19"/>
      <c r="VAN145" s="20"/>
      <c r="VAO145" s="21"/>
      <c r="VAP145" s="185"/>
      <c r="VAQ145" s="21"/>
      <c r="VAR145" s="19"/>
      <c r="VAS145" s="20"/>
      <c r="VAT145" s="21"/>
      <c r="VAU145" s="185"/>
      <c r="VAV145" s="21"/>
      <c r="VAW145" s="136"/>
      <c r="VAX145" s="19"/>
      <c r="VAY145" s="20"/>
      <c r="VAZ145" s="21"/>
      <c r="VBA145" s="185"/>
      <c r="VBB145" s="21"/>
      <c r="VBC145" s="19"/>
      <c r="VBD145" s="20"/>
      <c r="VBE145" s="21"/>
      <c r="VBF145" s="185"/>
      <c r="VBG145" s="21"/>
      <c r="VBH145" s="136"/>
      <c r="VBI145" s="19"/>
      <c r="VBJ145" s="20"/>
      <c r="VBK145" s="21"/>
      <c r="VBL145" s="185"/>
      <c r="VBM145" s="21"/>
      <c r="VBN145" s="19"/>
      <c r="VBO145" s="20"/>
      <c r="VBP145" s="21"/>
      <c r="VBQ145" s="185"/>
      <c r="VBR145" s="21"/>
      <c r="VBS145" s="136"/>
      <c r="VBT145" s="19"/>
      <c r="VBU145" s="20"/>
      <c r="VBV145" s="21"/>
      <c r="VBW145" s="185"/>
      <c r="VBX145" s="21"/>
      <c r="VBY145" s="19"/>
      <c r="VBZ145" s="20"/>
      <c r="VCA145" s="21"/>
      <c r="VCB145" s="185"/>
      <c r="VCC145" s="21"/>
      <c r="VCD145" s="136"/>
      <c r="VCE145" s="19"/>
      <c r="VCF145" s="20"/>
      <c r="VCG145" s="21"/>
      <c r="VCH145" s="185"/>
      <c r="VCI145" s="21"/>
      <c r="VCJ145" s="19"/>
      <c r="VCK145" s="20"/>
      <c r="VCL145" s="21"/>
      <c r="VCM145" s="185"/>
      <c r="VCN145" s="21"/>
      <c r="VCO145" s="136"/>
      <c r="VCP145" s="19"/>
      <c r="VCQ145" s="20"/>
      <c r="VCR145" s="21"/>
      <c r="VCS145" s="185"/>
      <c r="VCT145" s="21"/>
      <c r="VCU145" s="19"/>
      <c r="VCV145" s="20"/>
      <c r="VCW145" s="21"/>
      <c r="VCX145" s="185"/>
      <c r="VCY145" s="21"/>
      <c r="VCZ145" s="136"/>
      <c r="VDA145" s="19"/>
      <c r="VDB145" s="20"/>
      <c r="VDC145" s="21"/>
      <c r="VDD145" s="185"/>
      <c r="VDE145" s="21"/>
      <c r="VDF145" s="19"/>
      <c r="VDG145" s="20"/>
      <c r="VDH145" s="21"/>
      <c r="VDI145" s="185"/>
      <c r="VDJ145" s="21"/>
      <c r="VDK145" s="136"/>
      <c r="VDL145" s="19"/>
      <c r="VDM145" s="20"/>
      <c r="VDN145" s="21"/>
      <c r="VDO145" s="185"/>
      <c r="VDP145" s="21"/>
      <c r="VDQ145" s="19"/>
      <c r="VDR145" s="20"/>
      <c r="VDS145" s="21"/>
      <c r="VDT145" s="185"/>
      <c r="VDU145" s="21"/>
      <c r="VDV145" s="136"/>
      <c r="VDW145" s="19"/>
      <c r="VDX145" s="20"/>
      <c r="VDY145" s="21"/>
      <c r="VDZ145" s="185"/>
      <c r="VEA145" s="21"/>
      <c r="VEB145" s="19"/>
      <c r="VEC145" s="20"/>
      <c r="VED145" s="21"/>
      <c r="VEE145" s="185"/>
      <c r="VEF145" s="21"/>
      <c r="VEG145" s="136"/>
      <c r="VEH145" s="19"/>
      <c r="VEI145" s="20"/>
      <c r="VEJ145" s="21"/>
      <c r="VEK145" s="185"/>
      <c r="VEL145" s="21"/>
      <c r="VEM145" s="19"/>
      <c r="VEN145" s="20"/>
      <c r="VEO145" s="21"/>
      <c r="VEP145" s="185"/>
      <c r="VEQ145" s="21"/>
      <c r="VER145" s="136"/>
      <c r="VES145" s="19"/>
      <c r="VET145" s="20"/>
      <c r="VEU145" s="21"/>
      <c r="VEV145" s="185"/>
      <c r="VEW145" s="21"/>
      <c r="VEX145" s="19"/>
      <c r="VEY145" s="20"/>
      <c r="VEZ145" s="21"/>
      <c r="VFA145" s="185"/>
      <c r="VFB145" s="21"/>
      <c r="VFC145" s="136"/>
      <c r="VFD145" s="19"/>
      <c r="VFE145" s="20"/>
      <c r="VFF145" s="21"/>
      <c r="VFG145" s="185"/>
      <c r="VFH145" s="21"/>
      <c r="VFI145" s="19"/>
      <c r="VFJ145" s="20"/>
      <c r="VFK145" s="21"/>
      <c r="VFL145" s="185"/>
      <c r="VFM145" s="21"/>
      <c r="VFN145" s="136"/>
      <c r="VFO145" s="19"/>
      <c r="VFP145" s="20"/>
      <c r="VFQ145" s="21"/>
      <c r="VFR145" s="185"/>
      <c r="VFS145" s="21"/>
      <c r="VFT145" s="19"/>
      <c r="VFU145" s="20"/>
      <c r="VFV145" s="21"/>
      <c r="VFW145" s="185"/>
      <c r="VFX145" s="21"/>
      <c r="VFY145" s="136"/>
      <c r="VFZ145" s="19"/>
      <c r="VGA145" s="20"/>
      <c r="VGB145" s="21"/>
      <c r="VGC145" s="185"/>
      <c r="VGD145" s="21"/>
      <c r="VGE145" s="19"/>
      <c r="VGF145" s="20"/>
      <c r="VGG145" s="21"/>
      <c r="VGH145" s="185"/>
      <c r="VGI145" s="21"/>
      <c r="VGJ145" s="136"/>
      <c r="VGK145" s="19"/>
      <c r="VGL145" s="20"/>
      <c r="VGM145" s="21"/>
      <c r="VGN145" s="185"/>
      <c r="VGO145" s="21"/>
      <c r="VGP145" s="19"/>
      <c r="VGQ145" s="20"/>
      <c r="VGR145" s="21"/>
      <c r="VGS145" s="185"/>
      <c r="VGT145" s="21"/>
      <c r="VGU145" s="136"/>
      <c r="VGV145" s="19"/>
      <c r="VGW145" s="20"/>
      <c r="VGX145" s="21"/>
      <c r="VGY145" s="185"/>
      <c r="VGZ145" s="21"/>
      <c r="VHA145" s="19"/>
      <c r="VHB145" s="20"/>
      <c r="VHC145" s="21"/>
      <c r="VHD145" s="185"/>
      <c r="VHE145" s="21"/>
      <c r="VHF145" s="136"/>
      <c r="VHG145" s="19"/>
      <c r="VHH145" s="20"/>
      <c r="VHI145" s="21"/>
      <c r="VHJ145" s="185"/>
      <c r="VHK145" s="21"/>
      <c r="VHL145" s="19"/>
      <c r="VHM145" s="20"/>
      <c r="VHN145" s="21"/>
      <c r="VHO145" s="185"/>
      <c r="VHP145" s="21"/>
      <c r="VHQ145" s="136"/>
      <c r="VHR145" s="19"/>
      <c r="VHS145" s="20"/>
      <c r="VHT145" s="21"/>
      <c r="VHU145" s="185"/>
      <c r="VHV145" s="21"/>
      <c r="VHW145" s="19"/>
      <c r="VHX145" s="20"/>
      <c r="VHY145" s="21"/>
      <c r="VHZ145" s="185"/>
      <c r="VIA145" s="21"/>
      <c r="VIB145" s="136"/>
      <c r="VIC145" s="19"/>
      <c r="VID145" s="20"/>
      <c r="VIE145" s="21"/>
      <c r="VIF145" s="185"/>
      <c r="VIG145" s="21"/>
      <c r="VIH145" s="19"/>
      <c r="VII145" s="20"/>
      <c r="VIJ145" s="21"/>
      <c r="VIK145" s="185"/>
      <c r="VIL145" s="21"/>
      <c r="VIM145" s="136"/>
      <c r="VIN145" s="19"/>
      <c r="VIO145" s="20"/>
      <c r="VIP145" s="21"/>
      <c r="VIQ145" s="185"/>
      <c r="VIR145" s="21"/>
      <c r="VIS145" s="19"/>
      <c r="VIT145" s="20"/>
      <c r="VIU145" s="21"/>
      <c r="VIV145" s="185"/>
      <c r="VIW145" s="21"/>
      <c r="VIX145" s="136"/>
      <c r="VIY145" s="19"/>
      <c r="VIZ145" s="20"/>
      <c r="VJA145" s="21"/>
      <c r="VJB145" s="185"/>
      <c r="VJC145" s="21"/>
      <c r="VJD145" s="19"/>
      <c r="VJE145" s="20"/>
      <c r="VJF145" s="21"/>
      <c r="VJG145" s="185"/>
      <c r="VJH145" s="21"/>
      <c r="VJI145" s="136"/>
      <c r="VJJ145" s="19"/>
      <c r="VJK145" s="20"/>
      <c r="VJL145" s="21"/>
      <c r="VJM145" s="185"/>
      <c r="VJN145" s="21"/>
      <c r="VJO145" s="19"/>
      <c r="VJP145" s="20"/>
      <c r="VJQ145" s="21"/>
      <c r="VJR145" s="185"/>
      <c r="VJS145" s="21"/>
      <c r="VJT145" s="136"/>
      <c r="VJU145" s="19"/>
      <c r="VJV145" s="20"/>
      <c r="VJW145" s="21"/>
      <c r="VJX145" s="185"/>
      <c r="VJY145" s="21"/>
      <c r="VJZ145" s="19"/>
      <c r="VKA145" s="20"/>
      <c r="VKB145" s="21"/>
      <c r="VKC145" s="185"/>
      <c r="VKD145" s="21"/>
      <c r="VKE145" s="136"/>
      <c r="VKF145" s="19"/>
      <c r="VKG145" s="20"/>
      <c r="VKH145" s="21"/>
      <c r="VKI145" s="185"/>
      <c r="VKJ145" s="21"/>
      <c r="VKK145" s="19"/>
      <c r="VKL145" s="20"/>
      <c r="VKM145" s="21"/>
      <c r="VKN145" s="185"/>
      <c r="VKO145" s="21"/>
      <c r="VKP145" s="136"/>
      <c r="VKQ145" s="19"/>
      <c r="VKR145" s="20"/>
      <c r="VKS145" s="21"/>
      <c r="VKT145" s="185"/>
      <c r="VKU145" s="21"/>
      <c r="VKV145" s="19"/>
      <c r="VKW145" s="20"/>
      <c r="VKX145" s="21"/>
      <c r="VKY145" s="185"/>
      <c r="VKZ145" s="21"/>
      <c r="VLA145" s="136"/>
      <c r="VLB145" s="19"/>
      <c r="VLC145" s="20"/>
      <c r="VLD145" s="21"/>
      <c r="VLE145" s="185"/>
      <c r="VLF145" s="21"/>
      <c r="VLG145" s="19"/>
      <c r="VLH145" s="20"/>
      <c r="VLI145" s="21"/>
      <c r="VLJ145" s="185"/>
      <c r="VLK145" s="21"/>
      <c r="VLL145" s="136"/>
      <c r="VLM145" s="19"/>
      <c r="VLN145" s="20"/>
      <c r="VLO145" s="21"/>
      <c r="VLP145" s="185"/>
      <c r="VLQ145" s="21"/>
      <c r="VLR145" s="19"/>
      <c r="VLS145" s="20"/>
      <c r="VLT145" s="21"/>
      <c r="VLU145" s="185"/>
      <c r="VLV145" s="21"/>
      <c r="VLW145" s="136"/>
      <c r="VLX145" s="19"/>
      <c r="VLY145" s="20"/>
      <c r="VLZ145" s="21"/>
      <c r="VMA145" s="185"/>
      <c r="VMB145" s="21"/>
      <c r="VMC145" s="19"/>
      <c r="VMD145" s="20"/>
      <c r="VME145" s="21"/>
      <c r="VMF145" s="185"/>
      <c r="VMG145" s="21"/>
      <c r="VMH145" s="136"/>
      <c r="VMI145" s="19"/>
      <c r="VMJ145" s="20"/>
      <c r="VMK145" s="21"/>
      <c r="VML145" s="185"/>
      <c r="VMM145" s="21"/>
      <c r="VMN145" s="19"/>
      <c r="VMO145" s="20"/>
      <c r="VMP145" s="21"/>
      <c r="VMQ145" s="185"/>
      <c r="VMR145" s="21"/>
      <c r="VMS145" s="136"/>
      <c r="VMT145" s="19"/>
      <c r="VMU145" s="20"/>
      <c r="VMV145" s="21"/>
      <c r="VMW145" s="185"/>
      <c r="VMX145" s="21"/>
      <c r="VMY145" s="19"/>
      <c r="VMZ145" s="20"/>
      <c r="VNA145" s="21"/>
      <c r="VNB145" s="185"/>
      <c r="VNC145" s="21"/>
      <c r="VND145" s="136"/>
      <c r="VNE145" s="19"/>
      <c r="VNF145" s="20"/>
      <c r="VNG145" s="21"/>
      <c r="VNH145" s="185"/>
      <c r="VNI145" s="21"/>
      <c r="VNJ145" s="19"/>
      <c r="VNK145" s="20"/>
      <c r="VNL145" s="21"/>
      <c r="VNM145" s="185"/>
      <c r="VNN145" s="21"/>
      <c r="VNO145" s="136"/>
      <c r="VNP145" s="19"/>
      <c r="VNQ145" s="20"/>
      <c r="VNR145" s="21"/>
      <c r="VNS145" s="185"/>
      <c r="VNT145" s="21"/>
      <c r="VNU145" s="19"/>
      <c r="VNV145" s="20"/>
      <c r="VNW145" s="21"/>
      <c r="VNX145" s="185"/>
      <c r="VNY145" s="21"/>
      <c r="VNZ145" s="136"/>
      <c r="VOA145" s="19"/>
      <c r="VOB145" s="20"/>
      <c r="VOC145" s="21"/>
      <c r="VOD145" s="185"/>
      <c r="VOE145" s="21"/>
      <c r="VOF145" s="19"/>
      <c r="VOG145" s="20"/>
      <c r="VOH145" s="21"/>
      <c r="VOI145" s="185"/>
      <c r="VOJ145" s="21"/>
      <c r="VOK145" s="136"/>
      <c r="VOL145" s="19"/>
      <c r="VOM145" s="20"/>
      <c r="VON145" s="21"/>
      <c r="VOO145" s="185"/>
      <c r="VOP145" s="21"/>
      <c r="VOQ145" s="19"/>
      <c r="VOR145" s="20"/>
      <c r="VOS145" s="21"/>
      <c r="VOT145" s="185"/>
      <c r="VOU145" s="21"/>
      <c r="VOV145" s="136"/>
      <c r="VOW145" s="19"/>
      <c r="VOX145" s="20"/>
      <c r="VOY145" s="21"/>
      <c r="VOZ145" s="185"/>
      <c r="VPA145" s="21"/>
      <c r="VPB145" s="19"/>
      <c r="VPC145" s="20"/>
      <c r="VPD145" s="21"/>
      <c r="VPE145" s="185"/>
      <c r="VPF145" s="21"/>
      <c r="VPG145" s="136"/>
      <c r="VPH145" s="19"/>
      <c r="VPI145" s="20"/>
      <c r="VPJ145" s="21"/>
      <c r="VPK145" s="185"/>
      <c r="VPL145" s="21"/>
      <c r="VPM145" s="19"/>
      <c r="VPN145" s="20"/>
      <c r="VPO145" s="21"/>
      <c r="VPP145" s="185"/>
      <c r="VPQ145" s="21"/>
      <c r="VPR145" s="136"/>
      <c r="VPS145" s="19"/>
      <c r="VPT145" s="20"/>
      <c r="VPU145" s="21"/>
      <c r="VPV145" s="185"/>
      <c r="VPW145" s="21"/>
      <c r="VPX145" s="19"/>
      <c r="VPY145" s="20"/>
      <c r="VPZ145" s="21"/>
      <c r="VQA145" s="185"/>
      <c r="VQB145" s="21"/>
      <c r="VQC145" s="136"/>
      <c r="VQD145" s="19"/>
      <c r="VQE145" s="20"/>
      <c r="VQF145" s="21"/>
      <c r="VQG145" s="185"/>
      <c r="VQH145" s="21"/>
      <c r="VQI145" s="19"/>
      <c r="VQJ145" s="20"/>
      <c r="VQK145" s="21"/>
      <c r="VQL145" s="185"/>
      <c r="VQM145" s="21"/>
      <c r="VQN145" s="136"/>
      <c r="VQO145" s="19"/>
      <c r="VQP145" s="20"/>
      <c r="VQQ145" s="21"/>
      <c r="VQR145" s="185"/>
      <c r="VQS145" s="21"/>
      <c r="VQT145" s="19"/>
      <c r="VQU145" s="20"/>
      <c r="VQV145" s="21"/>
      <c r="VQW145" s="185"/>
      <c r="VQX145" s="21"/>
      <c r="VQY145" s="136"/>
      <c r="VQZ145" s="19"/>
      <c r="VRA145" s="20"/>
      <c r="VRB145" s="21"/>
      <c r="VRC145" s="185"/>
      <c r="VRD145" s="21"/>
      <c r="VRE145" s="19"/>
      <c r="VRF145" s="20"/>
      <c r="VRG145" s="21"/>
      <c r="VRH145" s="185"/>
      <c r="VRI145" s="21"/>
      <c r="VRJ145" s="136"/>
      <c r="VRK145" s="19"/>
      <c r="VRL145" s="20"/>
      <c r="VRM145" s="21"/>
      <c r="VRN145" s="185"/>
      <c r="VRO145" s="21"/>
      <c r="VRP145" s="19"/>
      <c r="VRQ145" s="20"/>
      <c r="VRR145" s="21"/>
      <c r="VRS145" s="185"/>
      <c r="VRT145" s="21"/>
      <c r="VRU145" s="136"/>
      <c r="VRV145" s="19"/>
      <c r="VRW145" s="20"/>
      <c r="VRX145" s="21"/>
      <c r="VRY145" s="185"/>
      <c r="VRZ145" s="21"/>
      <c r="VSA145" s="19"/>
      <c r="VSB145" s="20"/>
      <c r="VSC145" s="21"/>
      <c r="VSD145" s="185"/>
      <c r="VSE145" s="21"/>
      <c r="VSF145" s="136"/>
      <c r="VSG145" s="19"/>
      <c r="VSH145" s="20"/>
      <c r="VSI145" s="21"/>
      <c r="VSJ145" s="185"/>
      <c r="VSK145" s="21"/>
      <c r="VSL145" s="19"/>
      <c r="VSM145" s="20"/>
      <c r="VSN145" s="21"/>
      <c r="VSO145" s="185"/>
      <c r="VSP145" s="21"/>
      <c r="VSQ145" s="136"/>
      <c r="VSR145" s="19"/>
      <c r="VSS145" s="20"/>
      <c r="VST145" s="21"/>
      <c r="VSU145" s="185"/>
      <c r="VSV145" s="21"/>
      <c r="VSW145" s="19"/>
      <c r="VSX145" s="20"/>
      <c r="VSY145" s="21"/>
      <c r="VSZ145" s="185"/>
      <c r="VTA145" s="21"/>
      <c r="VTB145" s="136"/>
      <c r="VTC145" s="19"/>
      <c r="VTD145" s="20"/>
      <c r="VTE145" s="21"/>
      <c r="VTF145" s="185"/>
      <c r="VTG145" s="21"/>
      <c r="VTH145" s="19"/>
      <c r="VTI145" s="20"/>
      <c r="VTJ145" s="21"/>
      <c r="VTK145" s="185"/>
      <c r="VTL145" s="21"/>
      <c r="VTM145" s="136"/>
      <c r="VTN145" s="19"/>
      <c r="VTO145" s="20"/>
      <c r="VTP145" s="21"/>
      <c r="VTQ145" s="185"/>
      <c r="VTR145" s="21"/>
      <c r="VTS145" s="19"/>
      <c r="VTT145" s="20"/>
      <c r="VTU145" s="21"/>
      <c r="VTV145" s="185"/>
      <c r="VTW145" s="21"/>
      <c r="VTX145" s="136"/>
      <c r="VTY145" s="19"/>
      <c r="VTZ145" s="20"/>
      <c r="VUA145" s="21"/>
      <c r="VUB145" s="185"/>
      <c r="VUC145" s="21"/>
      <c r="VUD145" s="19"/>
      <c r="VUE145" s="20"/>
      <c r="VUF145" s="21"/>
      <c r="VUG145" s="185"/>
      <c r="VUH145" s="21"/>
      <c r="VUI145" s="136"/>
      <c r="VUJ145" s="19"/>
      <c r="VUK145" s="20"/>
      <c r="VUL145" s="21"/>
      <c r="VUM145" s="185"/>
      <c r="VUN145" s="21"/>
      <c r="VUO145" s="19"/>
      <c r="VUP145" s="20"/>
      <c r="VUQ145" s="21"/>
      <c r="VUR145" s="185"/>
      <c r="VUS145" s="21"/>
      <c r="VUT145" s="136"/>
      <c r="VUU145" s="19"/>
      <c r="VUV145" s="20"/>
      <c r="VUW145" s="21"/>
      <c r="VUX145" s="185"/>
      <c r="VUY145" s="21"/>
      <c r="VUZ145" s="19"/>
      <c r="VVA145" s="20"/>
      <c r="VVB145" s="21"/>
      <c r="VVC145" s="185"/>
      <c r="VVD145" s="21"/>
      <c r="VVE145" s="136"/>
      <c r="VVF145" s="19"/>
      <c r="VVG145" s="20"/>
      <c r="VVH145" s="21"/>
      <c r="VVI145" s="185"/>
      <c r="VVJ145" s="21"/>
      <c r="VVK145" s="19"/>
      <c r="VVL145" s="20"/>
      <c r="VVM145" s="21"/>
      <c r="VVN145" s="185"/>
      <c r="VVO145" s="21"/>
      <c r="VVP145" s="136"/>
      <c r="VVQ145" s="19"/>
      <c r="VVR145" s="20"/>
      <c r="VVS145" s="21"/>
      <c r="VVT145" s="185"/>
      <c r="VVU145" s="21"/>
      <c r="VVV145" s="19"/>
      <c r="VVW145" s="20"/>
      <c r="VVX145" s="21"/>
      <c r="VVY145" s="185"/>
      <c r="VVZ145" s="21"/>
      <c r="VWA145" s="136"/>
      <c r="VWB145" s="19"/>
      <c r="VWC145" s="20"/>
      <c r="VWD145" s="21"/>
      <c r="VWE145" s="185"/>
      <c r="VWF145" s="21"/>
      <c r="VWG145" s="19"/>
      <c r="VWH145" s="20"/>
      <c r="VWI145" s="21"/>
      <c r="VWJ145" s="185"/>
      <c r="VWK145" s="21"/>
      <c r="VWL145" s="136"/>
      <c r="VWM145" s="19"/>
      <c r="VWN145" s="20"/>
      <c r="VWO145" s="21"/>
      <c r="VWP145" s="185"/>
      <c r="VWQ145" s="21"/>
      <c r="VWR145" s="19"/>
      <c r="VWS145" s="20"/>
      <c r="VWT145" s="21"/>
      <c r="VWU145" s="185"/>
      <c r="VWV145" s="21"/>
      <c r="VWW145" s="136"/>
      <c r="VWX145" s="19"/>
      <c r="VWY145" s="20"/>
      <c r="VWZ145" s="21"/>
      <c r="VXA145" s="185"/>
      <c r="VXB145" s="21"/>
      <c r="VXC145" s="19"/>
      <c r="VXD145" s="20"/>
      <c r="VXE145" s="21"/>
      <c r="VXF145" s="185"/>
      <c r="VXG145" s="21"/>
      <c r="VXH145" s="136"/>
      <c r="VXI145" s="19"/>
      <c r="VXJ145" s="20"/>
      <c r="VXK145" s="21"/>
      <c r="VXL145" s="185"/>
      <c r="VXM145" s="21"/>
      <c r="VXN145" s="19"/>
      <c r="VXO145" s="20"/>
      <c r="VXP145" s="21"/>
      <c r="VXQ145" s="185"/>
      <c r="VXR145" s="21"/>
      <c r="VXS145" s="136"/>
      <c r="VXT145" s="19"/>
      <c r="VXU145" s="20"/>
      <c r="VXV145" s="21"/>
      <c r="VXW145" s="185"/>
      <c r="VXX145" s="21"/>
      <c r="VXY145" s="19"/>
      <c r="VXZ145" s="20"/>
      <c r="VYA145" s="21"/>
      <c r="VYB145" s="185"/>
      <c r="VYC145" s="21"/>
      <c r="VYD145" s="136"/>
      <c r="VYE145" s="19"/>
      <c r="VYF145" s="20"/>
      <c r="VYG145" s="21"/>
      <c r="VYH145" s="185"/>
      <c r="VYI145" s="21"/>
      <c r="VYJ145" s="19"/>
      <c r="VYK145" s="20"/>
      <c r="VYL145" s="21"/>
      <c r="VYM145" s="185"/>
      <c r="VYN145" s="21"/>
      <c r="VYO145" s="136"/>
      <c r="VYP145" s="19"/>
      <c r="VYQ145" s="20"/>
      <c r="VYR145" s="21"/>
      <c r="VYS145" s="185"/>
      <c r="VYT145" s="21"/>
      <c r="VYU145" s="19"/>
      <c r="VYV145" s="20"/>
      <c r="VYW145" s="21"/>
      <c r="VYX145" s="185"/>
      <c r="VYY145" s="21"/>
      <c r="VYZ145" s="136"/>
      <c r="VZA145" s="19"/>
      <c r="VZB145" s="20"/>
      <c r="VZC145" s="21"/>
      <c r="VZD145" s="185"/>
      <c r="VZE145" s="21"/>
      <c r="VZF145" s="19"/>
      <c r="VZG145" s="20"/>
      <c r="VZH145" s="21"/>
      <c r="VZI145" s="185"/>
      <c r="VZJ145" s="21"/>
      <c r="VZK145" s="136"/>
      <c r="VZL145" s="19"/>
      <c r="VZM145" s="20"/>
      <c r="VZN145" s="21"/>
      <c r="VZO145" s="185"/>
      <c r="VZP145" s="21"/>
      <c r="VZQ145" s="19"/>
      <c r="VZR145" s="20"/>
      <c r="VZS145" s="21"/>
      <c r="VZT145" s="185"/>
      <c r="VZU145" s="21"/>
      <c r="VZV145" s="136"/>
      <c r="VZW145" s="19"/>
      <c r="VZX145" s="20"/>
      <c r="VZY145" s="21"/>
      <c r="VZZ145" s="185"/>
      <c r="WAA145" s="21"/>
      <c r="WAB145" s="19"/>
      <c r="WAC145" s="20"/>
      <c r="WAD145" s="21"/>
      <c r="WAE145" s="185"/>
      <c r="WAF145" s="21"/>
      <c r="WAG145" s="136"/>
      <c r="WAH145" s="19"/>
      <c r="WAI145" s="20"/>
      <c r="WAJ145" s="21"/>
      <c r="WAK145" s="185"/>
      <c r="WAL145" s="21"/>
      <c r="WAM145" s="19"/>
      <c r="WAN145" s="20"/>
      <c r="WAO145" s="21"/>
      <c r="WAP145" s="185"/>
      <c r="WAQ145" s="21"/>
      <c r="WAR145" s="136"/>
      <c r="WAS145" s="19"/>
      <c r="WAT145" s="20"/>
      <c r="WAU145" s="21"/>
      <c r="WAV145" s="185"/>
      <c r="WAW145" s="21"/>
      <c r="WAX145" s="19"/>
      <c r="WAY145" s="20"/>
      <c r="WAZ145" s="21"/>
      <c r="WBA145" s="185"/>
      <c r="WBB145" s="21"/>
      <c r="WBC145" s="136"/>
      <c r="WBD145" s="19"/>
      <c r="WBE145" s="20"/>
      <c r="WBF145" s="21"/>
      <c r="WBG145" s="185"/>
      <c r="WBH145" s="21"/>
      <c r="WBI145" s="19"/>
      <c r="WBJ145" s="20"/>
      <c r="WBK145" s="21"/>
      <c r="WBL145" s="185"/>
      <c r="WBM145" s="21"/>
      <c r="WBN145" s="136"/>
      <c r="WBO145" s="19"/>
      <c r="WBP145" s="20"/>
      <c r="WBQ145" s="21"/>
      <c r="WBR145" s="185"/>
      <c r="WBS145" s="21"/>
      <c r="WBT145" s="19"/>
      <c r="WBU145" s="20"/>
      <c r="WBV145" s="21"/>
      <c r="WBW145" s="185"/>
      <c r="WBX145" s="21"/>
      <c r="WBY145" s="136"/>
      <c r="WBZ145" s="19"/>
      <c r="WCA145" s="20"/>
      <c r="WCB145" s="21"/>
      <c r="WCC145" s="185"/>
      <c r="WCD145" s="21"/>
      <c r="WCE145" s="19"/>
      <c r="WCF145" s="20"/>
      <c r="WCG145" s="21"/>
      <c r="WCH145" s="185"/>
      <c r="WCI145" s="21"/>
      <c r="WCJ145" s="136"/>
      <c r="WCK145" s="19"/>
      <c r="WCL145" s="20"/>
      <c r="WCM145" s="21"/>
      <c r="WCN145" s="185"/>
      <c r="WCO145" s="21"/>
      <c r="WCP145" s="19"/>
      <c r="WCQ145" s="20"/>
      <c r="WCR145" s="21"/>
      <c r="WCS145" s="185"/>
      <c r="WCT145" s="21"/>
      <c r="WCU145" s="136"/>
      <c r="WCV145" s="19"/>
      <c r="WCW145" s="20"/>
      <c r="WCX145" s="21"/>
      <c r="WCY145" s="185"/>
      <c r="WCZ145" s="21"/>
      <c r="WDA145" s="19"/>
      <c r="WDB145" s="20"/>
      <c r="WDC145" s="21"/>
      <c r="WDD145" s="185"/>
      <c r="WDE145" s="21"/>
      <c r="WDF145" s="136"/>
      <c r="WDG145" s="19"/>
      <c r="WDH145" s="20"/>
      <c r="WDI145" s="21"/>
      <c r="WDJ145" s="185"/>
      <c r="WDK145" s="21"/>
      <c r="WDL145" s="19"/>
      <c r="WDM145" s="20"/>
      <c r="WDN145" s="21"/>
      <c r="WDO145" s="185"/>
      <c r="WDP145" s="21"/>
      <c r="WDQ145" s="136"/>
      <c r="WDR145" s="19"/>
      <c r="WDS145" s="20"/>
      <c r="WDT145" s="21"/>
      <c r="WDU145" s="185"/>
      <c r="WDV145" s="21"/>
      <c r="WDW145" s="19"/>
      <c r="WDX145" s="20"/>
      <c r="WDY145" s="21"/>
      <c r="WDZ145" s="185"/>
      <c r="WEA145" s="21"/>
      <c r="WEB145" s="136"/>
      <c r="WEC145" s="19"/>
      <c r="WED145" s="20"/>
      <c r="WEE145" s="21"/>
      <c r="WEF145" s="185"/>
      <c r="WEG145" s="21"/>
      <c r="WEH145" s="19"/>
      <c r="WEI145" s="20"/>
      <c r="WEJ145" s="21"/>
      <c r="WEK145" s="185"/>
      <c r="WEL145" s="21"/>
      <c r="WEM145" s="136"/>
      <c r="WEN145" s="19"/>
      <c r="WEO145" s="20"/>
      <c r="WEP145" s="21"/>
      <c r="WEQ145" s="185"/>
      <c r="WER145" s="21"/>
      <c r="WES145" s="19"/>
      <c r="WET145" s="20"/>
      <c r="WEU145" s="21"/>
      <c r="WEV145" s="185"/>
      <c r="WEW145" s="21"/>
      <c r="WEX145" s="136"/>
      <c r="WEY145" s="19"/>
      <c r="WEZ145" s="20"/>
      <c r="WFA145" s="21"/>
      <c r="WFB145" s="185"/>
      <c r="WFC145" s="21"/>
      <c r="WFD145" s="19"/>
      <c r="WFE145" s="20"/>
      <c r="WFF145" s="21"/>
      <c r="WFG145" s="185"/>
      <c r="WFH145" s="21"/>
      <c r="WFI145" s="136"/>
      <c r="WFJ145" s="19"/>
      <c r="WFK145" s="20"/>
      <c r="WFL145" s="21"/>
      <c r="WFM145" s="185"/>
      <c r="WFN145" s="21"/>
      <c r="WFO145" s="19"/>
      <c r="WFP145" s="20"/>
      <c r="WFQ145" s="21"/>
      <c r="WFR145" s="185"/>
      <c r="WFS145" s="21"/>
      <c r="WFT145" s="136"/>
      <c r="WFU145" s="19"/>
      <c r="WFV145" s="20"/>
      <c r="WFW145" s="21"/>
      <c r="WFX145" s="185"/>
      <c r="WFY145" s="21"/>
      <c r="WFZ145" s="19"/>
      <c r="WGA145" s="20"/>
      <c r="WGB145" s="21"/>
      <c r="WGC145" s="185"/>
      <c r="WGD145" s="21"/>
      <c r="WGE145" s="136"/>
      <c r="WGF145" s="19"/>
      <c r="WGG145" s="20"/>
      <c r="WGH145" s="21"/>
      <c r="WGI145" s="185"/>
      <c r="WGJ145" s="21"/>
      <c r="WGK145" s="19"/>
      <c r="WGL145" s="20"/>
      <c r="WGM145" s="21"/>
      <c r="WGN145" s="185"/>
      <c r="WGO145" s="21"/>
      <c r="WGP145" s="136"/>
      <c r="WGQ145" s="19"/>
      <c r="WGR145" s="20"/>
      <c r="WGS145" s="21"/>
      <c r="WGT145" s="185"/>
      <c r="WGU145" s="21"/>
      <c r="WGV145" s="19"/>
      <c r="WGW145" s="20"/>
      <c r="WGX145" s="21"/>
      <c r="WGY145" s="185"/>
      <c r="WGZ145" s="21"/>
      <c r="WHA145" s="136"/>
      <c r="WHB145" s="19"/>
      <c r="WHC145" s="20"/>
      <c r="WHD145" s="21"/>
      <c r="WHE145" s="185"/>
      <c r="WHF145" s="21"/>
      <c r="WHG145" s="19"/>
      <c r="WHH145" s="20"/>
      <c r="WHI145" s="21"/>
      <c r="WHJ145" s="185"/>
      <c r="WHK145" s="21"/>
      <c r="WHL145" s="136"/>
      <c r="WHM145" s="19"/>
      <c r="WHN145" s="20"/>
      <c r="WHO145" s="21"/>
      <c r="WHP145" s="185"/>
      <c r="WHQ145" s="21"/>
      <c r="WHR145" s="19"/>
      <c r="WHS145" s="20"/>
      <c r="WHT145" s="21"/>
      <c r="WHU145" s="185"/>
      <c r="WHV145" s="21"/>
      <c r="WHW145" s="136"/>
      <c r="WHX145" s="19"/>
      <c r="WHY145" s="20"/>
      <c r="WHZ145" s="21"/>
      <c r="WIA145" s="185"/>
      <c r="WIB145" s="21"/>
      <c r="WIC145" s="19"/>
      <c r="WID145" s="20"/>
      <c r="WIE145" s="21"/>
      <c r="WIF145" s="185"/>
      <c r="WIG145" s="21"/>
      <c r="WIH145" s="136"/>
      <c r="WII145" s="19"/>
      <c r="WIJ145" s="20"/>
      <c r="WIK145" s="21"/>
      <c r="WIL145" s="185"/>
      <c r="WIM145" s="21"/>
      <c r="WIN145" s="19"/>
      <c r="WIO145" s="20"/>
      <c r="WIP145" s="21"/>
      <c r="WIQ145" s="185"/>
      <c r="WIR145" s="21"/>
      <c r="WIS145" s="136"/>
      <c r="WIT145" s="19"/>
      <c r="WIU145" s="20"/>
      <c r="WIV145" s="21"/>
      <c r="WIW145" s="185"/>
      <c r="WIX145" s="21"/>
      <c r="WIY145" s="19"/>
      <c r="WIZ145" s="20"/>
      <c r="WJA145" s="21"/>
      <c r="WJB145" s="185"/>
      <c r="WJC145" s="21"/>
      <c r="WJD145" s="136"/>
      <c r="WJE145" s="19"/>
      <c r="WJF145" s="20"/>
      <c r="WJG145" s="21"/>
      <c r="WJH145" s="185"/>
      <c r="WJI145" s="21"/>
      <c r="WJJ145" s="19"/>
      <c r="WJK145" s="20"/>
      <c r="WJL145" s="21"/>
      <c r="WJM145" s="185"/>
      <c r="WJN145" s="21"/>
      <c r="WJO145" s="136"/>
      <c r="WJP145" s="19"/>
      <c r="WJQ145" s="20"/>
      <c r="WJR145" s="21"/>
      <c r="WJS145" s="185"/>
      <c r="WJT145" s="21"/>
      <c r="WJU145" s="19"/>
      <c r="WJV145" s="20"/>
      <c r="WJW145" s="21"/>
      <c r="WJX145" s="185"/>
      <c r="WJY145" s="21"/>
      <c r="WJZ145" s="136"/>
      <c r="WKA145" s="19"/>
      <c r="WKB145" s="20"/>
      <c r="WKC145" s="21"/>
      <c r="WKD145" s="185"/>
      <c r="WKE145" s="21"/>
      <c r="WKF145" s="19"/>
      <c r="WKG145" s="20"/>
      <c r="WKH145" s="21"/>
      <c r="WKI145" s="185"/>
      <c r="WKJ145" s="21"/>
      <c r="WKK145" s="136"/>
      <c r="WKL145" s="19"/>
      <c r="WKM145" s="20"/>
      <c r="WKN145" s="21"/>
      <c r="WKO145" s="185"/>
      <c r="WKP145" s="21"/>
      <c r="WKQ145" s="19"/>
      <c r="WKR145" s="20"/>
      <c r="WKS145" s="21"/>
      <c r="WKT145" s="185"/>
      <c r="WKU145" s="21"/>
      <c r="WKV145" s="136"/>
      <c r="WKW145" s="19"/>
      <c r="WKX145" s="20"/>
      <c r="WKY145" s="21"/>
      <c r="WKZ145" s="185"/>
      <c r="WLA145" s="21"/>
      <c r="WLB145" s="19"/>
      <c r="WLC145" s="20"/>
      <c r="WLD145" s="21"/>
      <c r="WLE145" s="185"/>
      <c r="WLF145" s="21"/>
      <c r="WLG145" s="136"/>
      <c r="WLH145" s="19"/>
      <c r="WLI145" s="20"/>
      <c r="WLJ145" s="21"/>
      <c r="WLK145" s="185"/>
      <c r="WLL145" s="21"/>
      <c r="WLM145" s="19"/>
      <c r="WLN145" s="20"/>
      <c r="WLO145" s="21"/>
      <c r="WLP145" s="185"/>
      <c r="WLQ145" s="21"/>
      <c r="WLR145" s="136"/>
      <c r="WLS145" s="19"/>
      <c r="WLT145" s="20"/>
      <c r="WLU145" s="21"/>
      <c r="WLV145" s="185"/>
      <c r="WLW145" s="21"/>
      <c r="WLX145" s="19"/>
      <c r="WLY145" s="20"/>
      <c r="WLZ145" s="21"/>
      <c r="WMA145" s="185"/>
      <c r="WMB145" s="21"/>
      <c r="WMC145" s="136"/>
      <c r="WMD145" s="19"/>
      <c r="WME145" s="20"/>
      <c r="WMF145" s="21"/>
      <c r="WMG145" s="185"/>
      <c r="WMH145" s="21"/>
      <c r="WMI145" s="19"/>
      <c r="WMJ145" s="20"/>
      <c r="WMK145" s="21"/>
      <c r="WML145" s="185"/>
      <c r="WMM145" s="21"/>
      <c r="WMN145" s="136"/>
      <c r="WMO145" s="19"/>
      <c r="WMP145" s="20"/>
      <c r="WMQ145" s="21"/>
      <c r="WMR145" s="185"/>
      <c r="WMS145" s="21"/>
      <c r="WMT145" s="19"/>
      <c r="WMU145" s="20"/>
      <c r="WMV145" s="21"/>
      <c r="WMW145" s="185"/>
      <c r="WMX145" s="21"/>
      <c r="WMY145" s="136"/>
      <c r="WMZ145" s="19"/>
      <c r="WNA145" s="20"/>
      <c r="WNB145" s="21"/>
      <c r="WNC145" s="185"/>
      <c r="WND145" s="21"/>
      <c r="WNE145" s="19"/>
      <c r="WNF145" s="20"/>
      <c r="WNG145" s="21"/>
      <c r="WNH145" s="185"/>
      <c r="WNI145" s="21"/>
      <c r="WNJ145" s="136"/>
      <c r="WNK145" s="19"/>
      <c r="WNL145" s="20"/>
      <c r="WNM145" s="21"/>
      <c r="WNN145" s="185"/>
      <c r="WNO145" s="21"/>
      <c r="WNP145" s="19"/>
      <c r="WNQ145" s="20"/>
      <c r="WNR145" s="21"/>
      <c r="WNS145" s="185"/>
      <c r="WNT145" s="21"/>
      <c r="WNU145" s="136"/>
      <c r="WNV145" s="19"/>
      <c r="WNW145" s="20"/>
      <c r="WNX145" s="21"/>
      <c r="WNY145" s="185"/>
      <c r="WNZ145" s="21"/>
      <c r="WOA145" s="19"/>
      <c r="WOB145" s="20"/>
      <c r="WOC145" s="21"/>
      <c r="WOD145" s="185"/>
      <c r="WOE145" s="21"/>
      <c r="WOF145" s="136"/>
      <c r="WOG145" s="19"/>
      <c r="WOH145" s="20"/>
      <c r="WOI145" s="21"/>
      <c r="WOJ145" s="185"/>
      <c r="WOK145" s="21"/>
      <c r="WOL145" s="19"/>
      <c r="WOM145" s="20"/>
      <c r="WON145" s="21"/>
      <c r="WOO145" s="185"/>
      <c r="WOP145" s="21"/>
      <c r="WOQ145" s="136"/>
      <c r="WOR145" s="19"/>
      <c r="WOS145" s="20"/>
      <c r="WOT145" s="21"/>
      <c r="WOU145" s="185"/>
      <c r="WOV145" s="21"/>
      <c r="WOW145" s="19"/>
      <c r="WOX145" s="20"/>
      <c r="WOY145" s="21"/>
      <c r="WOZ145" s="185"/>
      <c r="WPA145" s="21"/>
      <c r="WPB145" s="136"/>
      <c r="WPC145" s="19"/>
      <c r="WPD145" s="20"/>
      <c r="WPE145" s="21"/>
      <c r="WPF145" s="185"/>
      <c r="WPG145" s="21"/>
      <c r="WPH145" s="19"/>
      <c r="WPI145" s="20"/>
      <c r="WPJ145" s="21"/>
      <c r="WPK145" s="185"/>
      <c r="WPL145" s="21"/>
      <c r="WPM145" s="136"/>
      <c r="WPN145" s="19"/>
      <c r="WPO145" s="20"/>
      <c r="WPP145" s="21"/>
      <c r="WPQ145" s="185"/>
      <c r="WPR145" s="21"/>
      <c r="WPS145" s="19"/>
      <c r="WPT145" s="20"/>
      <c r="WPU145" s="21"/>
      <c r="WPV145" s="185"/>
      <c r="WPW145" s="21"/>
      <c r="WPX145" s="136"/>
      <c r="WPY145" s="19"/>
      <c r="WPZ145" s="20"/>
      <c r="WQA145" s="21"/>
      <c r="WQB145" s="185"/>
      <c r="WQC145" s="21"/>
      <c r="WQD145" s="19"/>
      <c r="WQE145" s="20"/>
      <c r="WQF145" s="21"/>
      <c r="WQG145" s="185"/>
      <c r="WQH145" s="21"/>
      <c r="WQI145" s="136"/>
      <c r="WQJ145" s="19"/>
      <c r="WQK145" s="20"/>
      <c r="WQL145" s="21"/>
      <c r="WQM145" s="185"/>
      <c r="WQN145" s="21"/>
      <c r="WQO145" s="19"/>
      <c r="WQP145" s="20"/>
      <c r="WQQ145" s="21"/>
      <c r="WQR145" s="185"/>
      <c r="WQS145" s="21"/>
      <c r="WQT145" s="136"/>
      <c r="WQU145" s="19"/>
      <c r="WQV145" s="20"/>
      <c r="WQW145" s="21"/>
      <c r="WQX145" s="185"/>
      <c r="WQY145" s="21"/>
      <c r="WQZ145" s="19"/>
      <c r="WRA145" s="20"/>
      <c r="WRB145" s="21"/>
      <c r="WRC145" s="185"/>
      <c r="WRD145" s="21"/>
      <c r="WRE145" s="136"/>
      <c r="WRF145" s="19"/>
      <c r="WRG145" s="20"/>
      <c r="WRH145" s="21"/>
      <c r="WRI145" s="185"/>
      <c r="WRJ145" s="21"/>
      <c r="WRK145" s="19"/>
      <c r="WRL145" s="20"/>
      <c r="WRM145" s="21"/>
      <c r="WRN145" s="185"/>
      <c r="WRO145" s="21"/>
      <c r="WRP145" s="136"/>
      <c r="WRQ145" s="19"/>
      <c r="WRR145" s="20"/>
      <c r="WRS145" s="21"/>
      <c r="WRT145" s="185"/>
      <c r="WRU145" s="21"/>
      <c r="WRV145" s="19"/>
      <c r="WRW145" s="20"/>
      <c r="WRX145" s="21"/>
      <c r="WRY145" s="185"/>
      <c r="WRZ145" s="21"/>
      <c r="WSA145" s="136"/>
      <c r="WSB145" s="19"/>
      <c r="WSC145" s="20"/>
      <c r="WSD145" s="21"/>
      <c r="WSE145" s="185"/>
      <c r="WSF145" s="21"/>
      <c r="WSG145" s="19"/>
      <c r="WSH145" s="20"/>
      <c r="WSI145" s="21"/>
      <c r="WSJ145" s="185"/>
      <c r="WSK145" s="21"/>
      <c r="WSL145" s="136"/>
      <c r="WSM145" s="19"/>
      <c r="WSN145" s="20"/>
      <c r="WSO145" s="21"/>
      <c r="WSP145" s="185"/>
      <c r="WSQ145" s="21"/>
      <c r="WSR145" s="19"/>
      <c r="WSS145" s="20"/>
      <c r="WST145" s="21"/>
      <c r="WSU145" s="185"/>
      <c r="WSV145" s="21"/>
      <c r="WSW145" s="136"/>
      <c r="WSX145" s="19"/>
      <c r="WSY145" s="20"/>
      <c r="WSZ145" s="21"/>
      <c r="WTA145" s="185"/>
      <c r="WTB145" s="21"/>
      <c r="WTC145" s="19"/>
      <c r="WTD145" s="20"/>
      <c r="WTE145" s="21"/>
      <c r="WTF145" s="185"/>
      <c r="WTG145" s="21"/>
      <c r="WTH145" s="136"/>
      <c r="WTI145" s="19"/>
      <c r="WTJ145" s="20"/>
      <c r="WTK145" s="21"/>
      <c r="WTL145" s="185"/>
      <c r="WTM145" s="21"/>
      <c r="WTN145" s="19"/>
      <c r="WTO145" s="20"/>
      <c r="WTP145" s="21"/>
      <c r="WTQ145" s="185"/>
      <c r="WTR145" s="21"/>
      <c r="WTS145" s="136"/>
      <c r="WTT145" s="19"/>
      <c r="WTU145" s="20"/>
      <c r="WTV145" s="21"/>
      <c r="WTW145" s="185"/>
      <c r="WTX145" s="21"/>
      <c r="WTY145" s="19"/>
      <c r="WTZ145" s="20"/>
      <c r="WUA145" s="21"/>
      <c r="WUB145" s="185"/>
      <c r="WUC145" s="21"/>
      <c r="WUD145" s="136"/>
      <c r="WUE145" s="19"/>
      <c r="WUF145" s="20"/>
      <c r="WUG145" s="21"/>
      <c r="WUH145" s="185"/>
      <c r="WUI145" s="21"/>
      <c r="WUJ145" s="19"/>
      <c r="WUK145" s="20"/>
      <c r="WUL145" s="21"/>
      <c r="WUM145" s="185"/>
      <c r="WUN145" s="21"/>
      <c r="WUO145" s="136"/>
      <c r="WUP145" s="19"/>
      <c r="WUQ145" s="20"/>
      <c r="WUR145" s="21"/>
      <c r="WUS145" s="185"/>
      <c r="WUT145" s="21"/>
      <c r="WUU145" s="19"/>
      <c r="WUV145" s="20"/>
      <c r="WUW145" s="21"/>
      <c r="WUX145" s="185"/>
      <c r="WUY145" s="21"/>
      <c r="WUZ145" s="136"/>
      <c r="WVA145" s="19"/>
      <c r="WVB145" s="20"/>
      <c r="WVC145" s="21"/>
      <c r="WVD145" s="185"/>
      <c r="WVE145" s="21"/>
      <c r="WVF145" s="19"/>
      <c r="WVG145" s="20"/>
      <c r="WVH145" s="21"/>
      <c r="WVI145" s="185"/>
      <c r="WVJ145" s="21"/>
      <c r="WVK145" s="136"/>
      <c r="WVL145" s="19"/>
      <c r="WVM145" s="20"/>
      <c r="WVN145" s="21"/>
      <c r="WVO145" s="185"/>
      <c r="WVP145" s="21"/>
      <c r="WVQ145" s="19"/>
      <c r="WVR145" s="20"/>
      <c r="WVS145" s="21"/>
      <c r="WVT145" s="185"/>
      <c r="WVU145" s="21"/>
      <c r="WVV145" s="136"/>
      <c r="WVW145" s="19"/>
      <c r="WVX145" s="20"/>
      <c r="WVY145" s="21"/>
      <c r="WVZ145" s="185"/>
      <c r="WWA145" s="21"/>
      <c r="WWB145" s="19"/>
      <c r="WWC145" s="20"/>
      <c r="WWD145" s="21"/>
      <c r="WWE145" s="185"/>
      <c r="WWF145" s="21"/>
      <c r="WWG145" s="136"/>
      <c r="WWH145" s="19"/>
      <c r="WWI145" s="20"/>
      <c r="WWJ145" s="21"/>
      <c r="WWK145" s="185"/>
      <c r="WWL145" s="21"/>
      <c r="WWM145" s="19"/>
      <c r="WWN145" s="20"/>
      <c r="WWO145" s="21"/>
      <c r="WWP145" s="185"/>
      <c r="WWQ145" s="21"/>
      <c r="WWR145" s="136"/>
      <c r="WWS145" s="19"/>
      <c r="WWT145" s="20"/>
      <c r="WWU145" s="21"/>
      <c r="WWV145" s="185"/>
      <c r="WWW145" s="21"/>
      <c r="WWX145" s="19"/>
      <c r="WWY145" s="20"/>
      <c r="WWZ145" s="21"/>
      <c r="WXA145" s="185"/>
      <c r="WXB145" s="21"/>
      <c r="WXC145" s="136"/>
      <c r="WXD145" s="19"/>
      <c r="WXE145" s="20"/>
      <c r="WXF145" s="21"/>
      <c r="WXG145" s="185"/>
      <c r="WXH145" s="21"/>
      <c r="WXI145" s="19"/>
      <c r="WXJ145" s="20"/>
      <c r="WXK145" s="21"/>
      <c r="WXL145" s="185"/>
      <c r="WXM145" s="21"/>
      <c r="WXN145" s="136"/>
      <c r="WXO145" s="19"/>
      <c r="WXP145" s="20"/>
      <c r="WXQ145" s="21"/>
      <c r="WXR145" s="185"/>
      <c r="WXS145" s="21"/>
      <c r="WXT145" s="19"/>
      <c r="WXU145" s="20"/>
      <c r="WXV145" s="21"/>
      <c r="WXW145" s="185"/>
      <c r="WXX145" s="21"/>
      <c r="WXY145" s="136"/>
      <c r="WXZ145" s="19"/>
      <c r="WYA145" s="20"/>
      <c r="WYB145" s="21"/>
      <c r="WYC145" s="185"/>
      <c r="WYD145" s="21"/>
      <c r="WYE145" s="19"/>
      <c r="WYF145" s="20"/>
      <c r="WYG145" s="21"/>
      <c r="WYH145" s="185"/>
      <c r="WYI145" s="21"/>
      <c r="WYJ145" s="136"/>
      <c r="WYK145" s="19"/>
      <c r="WYL145" s="20"/>
      <c r="WYM145" s="21"/>
      <c r="WYN145" s="185"/>
      <c r="WYO145" s="21"/>
      <c r="WYP145" s="19"/>
      <c r="WYQ145" s="20"/>
      <c r="WYR145" s="21"/>
      <c r="WYS145" s="185"/>
      <c r="WYT145" s="21"/>
      <c r="WYU145" s="136"/>
      <c r="WYV145" s="19"/>
      <c r="WYW145" s="20"/>
      <c r="WYX145" s="21"/>
      <c r="WYY145" s="185"/>
      <c r="WYZ145" s="21"/>
      <c r="WZA145" s="19"/>
      <c r="WZB145" s="20"/>
      <c r="WZC145" s="21"/>
      <c r="WZD145" s="185"/>
      <c r="WZE145" s="21"/>
      <c r="WZF145" s="136"/>
      <c r="WZG145" s="19"/>
      <c r="WZH145" s="20"/>
      <c r="WZI145" s="21"/>
      <c r="WZJ145" s="185"/>
      <c r="WZK145" s="21"/>
      <c r="WZL145" s="19"/>
      <c r="WZM145" s="20"/>
      <c r="WZN145" s="21"/>
      <c r="WZO145" s="185"/>
      <c r="WZP145" s="21"/>
      <c r="WZQ145" s="136"/>
      <c r="WZR145" s="19"/>
      <c r="WZS145" s="20"/>
      <c r="WZT145" s="21"/>
      <c r="WZU145" s="185"/>
      <c r="WZV145" s="21"/>
      <c r="WZW145" s="19"/>
      <c r="WZX145" s="20"/>
      <c r="WZY145" s="21"/>
      <c r="WZZ145" s="185"/>
      <c r="XAA145" s="21"/>
    </row>
  </sheetData>
  <mergeCells count="45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E1:G1"/>
    <mergeCell ref="A2:E2"/>
    <mergeCell ref="G2:K2"/>
    <mergeCell ref="A14:E14"/>
    <mergeCell ref="G14:K14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2" tint="-9.9978637043366805E-2"/>
  </sheetPr>
  <dimension ref="A1:N145"/>
  <sheetViews>
    <sheetView topLeftCell="A28" zoomScale="150" zoomScaleNormal="150" workbookViewId="0">
      <selection activeCell="N44" sqref="N44"/>
    </sheetView>
  </sheetViews>
  <sheetFormatPr defaultColWidth="8.88671875" defaultRowHeight="13.2" x14ac:dyDescent="0.25"/>
  <cols>
    <col min="1" max="1" width="10" bestFit="1" customWidth="1"/>
    <col min="2" max="2" width="9.6640625" bestFit="1" customWidth="1"/>
    <col min="3" max="3" width="10.6640625" bestFit="1" customWidth="1"/>
    <col min="4" max="5" width="10.88671875" bestFit="1" customWidth="1"/>
    <col min="7" max="7" width="10" bestFit="1" customWidth="1"/>
    <col min="9" max="9" width="10.6640625" bestFit="1" customWidth="1"/>
    <col min="10" max="10" width="10.44140625" bestFit="1" customWidth="1"/>
    <col min="11" max="11" width="10.88671875" bestFit="1" customWidth="1"/>
  </cols>
  <sheetData>
    <row r="1" spans="1:14" ht="18" thickBot="1" x14ac:dyDescent="0.35">
      <c r="E1" s="286" t="s">
        <v>162</v>
      </c>
      <c r="F1" s="287"/>
      <c r="G1" s="287"/>
    </row>
    <row r="2" spans="1:14" x14ac:dyDescent="0.25">
      <c r="A2" s="280" t="s">
        <v>0</v>
      </c>
      <c r="B2" s="281"/>
      <c r="C2" s="281"/>
      <c r="D2" s="281"/>
      <c r="E2" s="282"/>
      <c r="F2" s="2"/>
      <c r="G2" s="280" t="s">
        <v>1</v>
      </c>
      <c r="H2" s="281"/>
      <c r="I2" s="281"/>
      <c r="J2" s="281"/>
      <c r="K2" s="282"/>
    </row>
    <row r="3" spans="1:14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4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4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4" x14ac:dyDescent="0.25">
      <c r="A6" s="16" t="s">
        <v>9</v>
      </c>
      <c r="B6" s="182">
        <v>5900</v>
      </c>
      <c r="C6" s="12">
        <f>B6/B12</f>
        <v>0.15012722646310434</v>
      </c>
      <c r="D6" s="13">
        <v>102.4</v>
      </c>
      <c r="E6" s="14">
        <f>D6/D12</f>
        <v>0.18781064871705519</v>
      </c>
      <c r="F6" s="15"/>
      <c r="G6" s="16" t="s">
        <v>10</v>
      </c>
      <c r="H6" s="182">
        <v>29200</v>
      </c>
      <c r="I6" s="12">
        <f>H6/H12</f>
        <v>0.50782608695652176</v>
      </c>
      <c r="J6" s="116">
        <v>181.41</v>
      </c>
      <c r="K6" s="14">
        <f>J6/J12</f>
        <v>0.29890265603374416</v>
      </c>
      <c r="M6" s="184"/>
      <c r="N6" s="184"/>
    </row>
    <row r="7" spans="1:14" x14ac:dyDescent="0.25">
      <c r="A7" s="16" t="s">
        <v>11</v>
      </c>
      <c r="B7" s="182">
        <v>2900</v>
      </c>
      <c r="C7" s="12">
        <f>B7/B12</f>
        <v>7.3791348600508899E-2</v>
      </c>
      <c r="D7" s="13">
        <v>92.23</v>
      </c>
      <c r="E7" s="14">
        <f>D7/D12</f>
        <v>0.16915797003099609</v>
      </c>
      <c r="F7" s="15"/>
      <c r="G7" s="16" t="s">
        <v>12</v>
      </c>
      <c r="H7" s="182">
        <v>4300</v>
      </c>
      <c r="I7" s="12">
        <f>H7/H12</f>
        <v>7.4782608695652175E-2</v>
      </c>
      <c r="J7" s="116">
        <v>96.98</v>
      </c>
      <c r="K7" s="14">
        <f>J7/J12</f>
        <v>0.15979041718842682</v>
      </c>
      <c r="M7" s="184"/>
      <c r="N7" s="184"/>
    </row>
    <row r="8" spans="1:14" x14ac:dyDescent="0.25">
      <c r="A8" s="16" t="s">
        <v>13</v>
      </c>
      <c r="B8" s="182">
        <v>5400</v>
      </c>
      <c r="C8" s="12">
        <f>B8/B12</f>
        <v>0.13740458015267176</v>
      </c>
      <c r="D8" s="13">
        <v>100.7</v>
      </c>
      <c r="E8" s="14">
        <f>D8/D12</f>
        <v>0.18469269849421344</v>
      </c>
      <c r="F8" s="15"/>
      <c r="G8" s="16" t="s">
        <v>14</v>
      </c>
      <c r="H8" s="182">
        <v>19000</v>
      </c>
      <c r="I8" s="12">
        <f>H8/H12</f>
        <v>0.33043478260869563</v>
      </c>
      <c r="J8" s="116">
        <v>146.82</v>
      </c>
      <c r="K8" s="14">
        <f>J8/J12</f>
        <v>0.24190997166018585</v>
      </c>
      <c r="M8" s="184"/>
      <c r="N8" s="184"/>
    </row>
    <row r="9" spans="1:14" x14ac:dyDescent="0.25">
      <c r="A9" s="16" t="s">
        <v>15</v>
      </c>
      <c r="B9" s="182">
        <v>0</v>
      </c>
      <c r="C9" s="12">
        <f>B9/B12</f>
        <v>0</v>
      </c>
      <c r="D9" s="13">
        <v>82.38</v>
      </c>
      <c r="E9" s="14">
        <f>D9/D12</f>
        <v>0.15109219962217779</v>
      </c>
      <c r="F9" s="15"/>
      <c r="G9" s="147" t="s">
        <v>16</v>
      </c>
      <c r="H9" s="182">
        <v>0</v>
      </c>
      <c r="I9" s="12">
        <f>H9/H12</f>
        <v>0</v>
      </c>
      <c r="J9" s="116">
        <v>82.38</v>
      </c>
      <c r="K9" s="14">
        <f>J9/J12</f>
        <v>0.13573452843867395</v>
      </c>
      <c r="M9" s="184"/>
      <c r="N9" s="184"/>
    </row>
    <row r="10" spans="1:14" x14ac:dyDescent="0.25">
      <c r="A10" s="16" t="s">
        <v>17</v>
      </c>
      <c r="B10" s="182">
        <v>25100</v>
      </c>
      <c r="C10" s="12">
        <f>B10/B12</f>
        <v>0.638676844783715</v>
      </c>
      <c r="D10" s="13">
        <v>167.52</v>
      </c>
      <c r="E10" s="14">
        <f>D10/D12</f>
        <v>0.30724648313555747</v>
      </c>
      <c r="F10" s="15"/>
      <c r="G10" s="16" t="s">
        <v>18</v>
      </c>
      <c r="H10" s="182">
        <v>5000</v>
      </c>
      <c r="I10" s="12">
        <f>H10/H12</f>
        <v>8.6956521739130432E-2</v>
      </c>
      <c r="J10" s="116">
        <v>99.33</v>
      </c>
      <c r="K10" s="14">
        <f>J10/J12</f>
        <v>0.16366242667896924</v>
      </c>
      <c r="M10" s="184"/>
      <c r="N10" s="184"/>
    </row>
    <row r="11" spans="1:14" x14ac:dyDescent="0.25">
      <c r="A11" s="17"/>
      <c r="B11" s="182"/>
      <c r="C11" s="18"/>
      <c r="D11" s="13"/>
      <c r="E11" s="117"/>
      <c r="F11" s="5"/>
      <c r="G11" s="17"/>
      <c r="H11" s="182"/>
      <c r="I11" s="18"/>
      <c r="J11" s="18"/>
      <c r="K11" s="117"/>
    </row>
    <row r="12" spans="1:14" ht="13.8" thickBot="1" x14ac:dyDescent="0.3">
      <c r="A12" s="19" t="s">
        <v>19</v>
      </c>
      <c r="B12" s="183">
        <f>SUM(B6:B11)</f>
        <v>39300</v>
      </c>
      <c r="C12" s="21">
        <f>SUM(C6:C11)</f>
        <v>1</v>
      </c>
      <c r="D12" s="22">
        <f>SUM(D6:D11)</f>
        <v>545.23</v>
      </c>
      <c r="E12" s="23">
        <f>SUM(E6:E11)</f>
        <v>1</v>
      </c>
      <c r="F12" s="24"/>
      <c r="G12" s="19" t="s">
        <v>19</v>
      </c>
      <c r="H12" s="183">
        <f>SUM(H6:H11)</f>
        <v>57500</v>
      </c>
      <c r="I12" s="21">
        <f>SUM(I6:I11)</f>
        <v>1</v>
      </c>
      <c r="J12" s="22">
        <f>SUM(J6:J10)</f>
        <v>606.91999999999996</v>
      </c>
      <c r="K12" s="23">
        <f>SUM(K6:K11)</f>
        <v>1</v>
      </c>
    </row>
    <row r="13" spans="1:14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4" ht="13.8" thickBot="1" x14ac:dyDescent="0.3">
      <c r="A14" s="277"/>
      <c r="B14" s="278"/>
      <c r="C14" s="278"/>
      <c r="D14" s="278"/>
      <c r="E14" s="279"/>
      <c r="F14" s="2"/>
      <c r="G14" s="277"/>
      <c r="H14" s="278"/>
      <c r="I14" s="278"/>
      <c r="J14" s="278"/>
      <c r="K14" s="279"/>
    </row>
    <row r="15" spans="1:14" x14ac:dyDescent="0.25">
      <c r="A15" s="280" t="s">
        <v>0</v>
      </c>
      <c r="B15" s="281"/>
      <c r="C15" s="281"/>
      <c r="D15" s="281"/>
      <c r="E15" s="282"/>
      <c r="F15" s="2"/>
      <c r="G15" s="280" t="s">
        <v>1</v>
      </c>
      <c r="H15" s="281"/>
      <c r="I15" s="281"/>
      <c r="J15" s="281"/>
      <c r="K15" s="282"/>
    </row>
    <row r="16" spans="1:14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4400</v>
      </c>
      <c r="C19" s="12">
        <f>B19/B25</f>
        <v>5.1886792452830191E-2</v>
      </c>
      <c r="D19" s="13">
        <v>97.3</v>
      </c>
      <c r="E19" s="14">
        <f>D19/D25</f>
        <v>0.13907549812755496</v>
      </c>
      <c r="F19" s="15"/>
      <c r="G19" s="16" t="s">
        <v>10</v>
      </c>
      <c r="H19" s="11">
        <v>90200</v>
      </c>
      <c r="I19" s="12">
        <f>H19/H25</f>
        <v>0.47674418604651164</v>
      </c>
      <c r="J19" s="115">
        <v>429.13</v>
      </c>
      <c r="K19" s="14">
        <f>J19/J25</f>
        <v>0.38469744509188702</v>
      </c>
    </row>
    <row r="20" spans="1:11" x14ac:dyDescent="0.25">
      <c r="A20" s="16" t="s">
        <v>11</v>
      </c>
      <c r="B20" s="11">
        <v>12300</v>
      </c>
      <c r="C20" s="12">
        <f>B20/B25</f>
        <v>0.14504716981132076</v>
      </c>
      <c r="D20" s="13">
        <v>124.1</v>
      </c>
      <c r="E20" s="14">
        <f>D20/D25</f>
        <v>0.17738200737543236</v>
      </c>
      <c r="F20" s="15"/>
      <c r="G20" s="16" t="s">
        <v>12</v>
      </c>
      <c r="H20" s="11">
        <v>10400</v>
      </c>
      <c r="I20" s="12">
        <f>H20/H25</f>
        <v>5.4968287526427059E-2</v>
      </c>
      <c r="J20" s="115">
        <v>117.66</v>
      </c>
      <c r="K20" s="14">
        <f>J20/J25</f>
        <v>0.10547736441057821</v>
      </c>
    </row>
    <row r="21" spans="1:11" x14ac:dyDescent="0.25">
      <c r="A21" s="16" t="s">
        <v>13</v>
      </c>
      <c r="B21" s="11">
        <v>14000</v>
      </c>
      <c r="C21" s="12">
        <f>B21/B25</f>
        <v>0.1650943396226415</v>
      </c>
      <c r="D21" s="13">
        <v>129.87</v>
      </c>
      <c r="E21" s="14">
        <f>D21/D25</f>
        <v>0.185629341642606</v>
      </c>
      <c r="F21" s="15"/>
      <c r="G21" s="16" t="s">
        <v>14</v>
      </c>
      <c r="H21" s="11">
        <v>72700</v>
      </c>
      <c r="I21" s="12">
        <f>H21/H25</f>
        <v>0.38424947145877381</v>
      </c>
      <c r="J21" s="115">
        <v>350.03</v>
      </c>
      <c r="K21" s="14">
        <f>J21/J25</f>
        <v>0.31378753922008068</v>
      </c>
    </row>
    <row r="22" spans="1:11" x14ac:dyDescent="0.25">
      <c r="A22" s="16" t="s">
        <v>15</v>
      </c>
      <c r="B22" s="11">
        <v>0</v>
      </c>
      <c r="C22" s="12">
        <f>B22/B25</f>
        <v>0</v>
      </c>
      <c r="D22" s="13">
        <v>82.38</v>
      </c>
      <c r="E22" s="14">
        <f>D22/D25</f>
        <v>0.11774963551642319</v>
      </c>
      <c r="F22" s="15"/>
      <c r="G22" s="147" t="s">
        <v>16</v>
      </c>
      <c r="H22" s="11">
        <v>0</v>
      </c>
      <c r="I22" s="12">
        <f>H22/H25</f>
        <v>0</v>
      </c>
      <c r="J22" s="115">
        <v>82.38</v>
      </c>
      <c r="K22" s="14">
        <f>J22/J25</f>
        <v>7.3850291349170774E-2</v>
      </c>
    </row>
    <row r="23" spans="1:11" x14ac:dyDescent="0.25">
      <c r="A23" s="16" t="s">
        <v>17</v>
      </c>
      <c r="B23" s="18">
        <v>54100</v>
      </c>
      <c r="C23" s="12">
        <f>B23/B25</f>
        <v>0.63797169811320753</v>
      </c>
      <c r="D23" s="13">
        <v>265.97000000000003</v>
      </c>
      <c r="E23" s="14">
        <f>D23/D25</f>
        <v>0.38016351733798354</v>
      </c>
      <c r="F23" s="5"/>
      <c r="G23" s="16" t="s">
        <v>18</v>
      </c>
      <c r="H23" s="18">
        <v>15900</v>
      </c>
      <c r="I23" s="12">
        <f>H23/H25</f>
        <v>8.4038054968287521E-2</v>
      </c>
      <c r="J23" s="115">
        <v>136.30000000000001</v>
      </c>
      <c r="K23" s="14">
        <f>J23/J25</f>
        <v>0.12218735992828329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84800</v>
      </c>
      <c r="C25" s="21">
        <f>SUM(C19:C24)</f>
        <v>1</v>
      </c>
      <c r="D25" s="22">
        <f>SUM(D18:D24)</f>
        <v>699.62</v>
      </c>
      <c r="E25" s="23">
        <f>SUM(E19:E24)</f>
        <v>1</v>
      </c>
      <c r="F25" s="136"/>
      <c r="G25" s="19" t="s">
        <v>19</v>
      </c>
      <c r="H25" s="20">
        <f>SUM(H19:H24)</f>
        <v>189200</v>
      </c>
      <c r="I25" s="21">
        <f>SUM(I19:I24)</f>
        <v>1</v>
      </c>
      <c r="J25" s="22">
        <f>SUM(J19:J24)</f>
        <v>1115.5</v>
      </c>
      <c r="K25" s="23">
        <f>SUM(K19:K24)</f>
        <v>1</v>
      </c>
    </row>
    <row r="26" spans="1:11" ht="13.8" thickBot="1" x14ac:dyDescent="0.3">
      <c r="A26" s="277"/>
      <c r="B26" s="278"/>
      <c r="C26" s="278"/>
      <c r="D26" s="278"/>
      <c r="E26" s="279"/>
      <c r="F26" s="2"/>
      <c r="G26" s="277"/>
      <c r="H26" s="278"/>
      <c r="I26" s="278"/>
      <c r="J26" s="278"/>
      <c r="K26" s="279"/>
    </row>
    <row r="27" spans="1:11" x14ac:dyDescent="0.25">
      <c r="A27" s="280" t="s">
        <v>0</v>
      </c>
      <c r="B27" s="281"/>
      <c r="C27" s="281"/>
      <c r="D27" s="281"/>
      <c r="E27" s="282"/>
      <c r="F27" s="2"/>
      <c r="G27" s="280" t="s">
        <v>1</v>
      </c>
      <c r="H27" s="281"/>
      <c r="I27" s="281"/>
      <c r="J27" s="281"/>
      <c r="K27" s="282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82.38</v>
      </c>
      <c r="E31" s="14">
        <f>D31/D37</f>
        <v>0.1267423613034247</v>
      </c>
      <c r="F31" s="15"/>
      <c r="G31" s="16" t="s">
        <v>10</v>
      </c>
      <c r="H31" s="11">
        <v>135000</v>
      </c>
      <c r="I31" s="12">
        <f>H31/H37</f>
        <v>0.6891271056661562</v>
      </c>
      <c r="J31" s="116">
        <v>631.6</v>
      </c>
      <c r="K31" s="14">
        <f>J31/J37</f>
        <v>0.53623582150376969</v>
      </c>
    </row>
    <row r="32" spans="1:11" x14ac:dyDescent="0.25">
      <c r="A32" s="16" t="s">
        <v>11</v>
      </c>
      <c r="B32" s="11">
        <v>10300</v>
      </c>
      <c r="C32" s="12">
        <f>B32/B37</f>
        <v>0.14672364672364671</v>
      </c>
      <c r="D32" s="116">
        <v>117.32</v>
      </c>
      <c r="E32" s="14">
        <f>D32/D37</f>
        <v>0.18049786147266067</v>
      </c>
      <c r="F32" s="15"/>
      <c r="G32" s="16" t="s">
        <v>12</v>
      </c>
      <c r="H32" s="11">
        <v>5200</v>
      </c>
      <c r="I32" s="12">
        <f>H32/H37</f>
        <v>2.6544155181214904E-2</v>
      </c>
      <c r="J32" s="116">
        <v>110.19</v>
      </c>
      <c r="K32" s="14">
        <f>J32/J37</f>
        <v>9.3552604768049996E-2</v>
      </c>
    </row>
    <row r="33" spans="1:11" x14ac:dyDescent="0.25">
      <c r="A33" s="16" t="s">
        <v>13</v>
      </c>
      <c r="B33" s="11">
        <v>12500</v>
      </c>
      <c r="C33" s="12">
        <f>B33/B37</f>
        <v>0.17806267806267806</v>
      </c>
      <c r="D33" s="116">
        <v>124.77</v>
      </c>
      <c r="E33" s="14">
        <f>D33/D37</f>
        <v>0.19195975260777254</v>
      </c>
      <c r="F33" s="15"/>
      <c r="G33" s="16" t="s">
        <v>14</v>
      </c>
      <c r="H33" s="11">
        <v>41500</v>
      </c>
      <c r="I33" s="12">
        <f>H33/H37</f>
        <v>0.21184277692700357</v>
      </c>
      <c r="J33" s="116">
        <v>223.13</v>
      </c>
      <c r="K33" s="14">
        <f>J33/J37</f>
        <v>0.1894399918494872</v>
      </c>
    </row>
    <row r="34" spans="1:11" x14ac:dyDescent="0.25">
      <c r="A34" s="16" t="s">
        <v>15</v>
      </c>
      <c r="B34" s="11">
        <v>0</v>
      </c>
      <c r="C34" s="12">
        <f>B34/B37</f>
        <v>0</v>
      </c>
      <c r="D34" s="116">
        <v>82.38</v>
      </c>
      <c r="E34" s="14">
        <f>D34/D37</f>
        <v>0.1267423613034247</v>
      </c>
      <c r="F34" s="15"/>
      <c r="G34" s="147" t="s">
        <v>16</v>
      </c>
      <c r="H34" s="11">
        <v>0</v>
      </c>
      <c r="I34" s="12">
        <f>H34/H37</f>
        <v>0</v>
      </c>
      <c r="J34" s="116">
        <v>82.38</v>
      </c>
      <c r="K34" s="14">
        <f>J34/J37</f>
        <v>6.9941587991577805E-2</v>
      </c>
    </row>
    <row r="35" spans="1:11" x14ac:dyDescent="0.25">
      <c r="A35" s="16" t="s">
        <v>17</v>
      </c>
      <c r="B35" s="11">
        <v>47400</v>
      </c>
      <c r="C35" s="12">
        <f>B35/B37</f>
        <v>0.67521367521367526</v>
      </c>
      <c r="D35" s="116">
        <v>243.13</v>
      </c>
      <c r="E35" s="14">
        <f>D35/D37</f>
        <v>0.37405766331271728</v>
      </c>
      <c r="F35" s="5"/>
      <c r="G35" s="16" t="s">
        <v>18</v>
      </c>
      <c r="H35" s="11">
        <v>14200</v>
      </c>
      <c r="I35" s="12">
        <f>H35/H37</f>
        <v>7.2485962225625325E-2</v>
      </c>
      <c r="J35" s="116">
        <v>130.54</v>
      </c>
      <c r="K35" s="14">
        <f>J35/J37</f>
        <v>0.1108299938871154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70200</v>
      </c>
      <c r="C37" s="21">
        <f>SUM(C31:C36)</f>
        <v>1</v>
      </c>
      <c r="D37" s="22">
        <f>SUM(D31:D36)</f>
        <v>649.98</v>
      </c>
      <c r="E37" s="23">
        <f>SUM(E31:E36)</f>
        <v>0.99999999999999989</v>
      </c>
      <c r="F37" s="136"/>
      <c r="G37" s="19" t="s">
        <v>19</v>
      </c>
      <c r="H37" s="20">
        <f>SUM(H31:H36)</f>
        <v>195900</v>
      </c>
      <c r="I37" s="21">
        <f>SUM(I31:I36)</f>
        <v>1</v>
      </c>
      <c r="J37" s="22">
        <f>SUM(J31:J36)</f>
        <v>1177.8399999999999</v>
      </c>
      <c r="K37" s="23">
        <f>SUM(K31:K36)</f>
        <v>1</v>
      </c>
    </row>
    <row r="38" spans="1:11" ht="13.8" thickBot="1" x14ac:dyDescent="0.3">
      <c r="A38" s="277"/>
      <c r="B38" s="278"/>
      <c r="C38" s="278"/>
      <c r="D38" s="278"/>
      <c r="E38" s="279"/>
      <c r="F38" s="113"/>
      <c r="G38" s="277"/>
      <c r="H38" s="278"/>
      <c r="I38" s="278"/>
      <c r="J38" s="278"/>
      <c r="K38" s="279"/>
    </row>
    <row r="39" spans="1:11" x14ac:dyDescent="0.25">
      <c r="A39" s="280" t="s">
        <v>0</v>
      </c>
      <c r="B39" s="281"/>
      <c r="C39" s="281"/>
      <c r="D39" s="281"/>
      <c r="E39" s="282"/>
      <c r="F39" s="114"/>
      <c r="G39" s="280" t="s">
        <v>1</v>
      </c>
      <c r="H39" s="281"/>
      <c r="I39" s="281"/>
      <c r="J39" s="281"/>
      <c r="K39" s="282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0</v>
      </c>
      <c r="C43" s="12">
        <f>B43/B49</f>
        <v>0</v>
      </c>
      <c r="D43" s="13">
        <v>52.38</v>
      </c>
      <c r="E43" s="14">
        <f>D43/D49</f>
        <v>8.6208031599736668E-2</v>
      </c>
      <c r="F43" s="15"/>
      <c r="G43" s="16" t="s">
        <v>10</v>
      </c>
      <c r="H43" s="11">
        <v>62500</v>
      </c>
      <c r="I43" s="12">
        <f>H43/H49</f>
        <v>0.58465855940130962</v>
      </c>
      <c r="J43" s="13">
        <v>303.93</v>
      </c>
      <c r="K43" s="14">
        <f>J43/J49</f>
        <v>0.38764109431796445</v>
      </c>
    </row>
    <row r="44" spans="1:11" x14ac:dyDescent="0.25">
      <c r="A44" s="16" t="s">
        <v>11</v>
      </c>
      <c r="B44" s="11">
        <v>11200</v>
      </c>
      <c r="C44" s="12">
        <f>B44/B49</f>
        <v>0.14854111405835543</v>
      </c>
      <c r="D44" s="13">
        <v>120.36</v>
      </c>
      <c r="E44" s="14">
        <f>D44/D49</f>
        <v>0.19809084924292297</v>
      </c>
      <c r="F44" s="15"/>
      <c r="G44" s="16" t="s">
        <v>12</v>
      </c>
      <c r="H44" s="11">
        <v>6100</v>
      </c>
      <c r="I44" s="12">
        <f>H44/H49</f>
        <v>5.7062675397567819E-2</v>
      </c>
      <c r="J44" s="13">
        <v>103.07</v>
      </c>
      <c r="K44" s="14">
        <f>J44/J49</f>
        <v>0.13145845290478925</v>
      </c>
    </row>
    <row r="45" spans="1:11" x14ac:dyDescent="0.25">
      <c r="A45" s="16" t="s">
        <v>13</v>
      </c>
      <c r="B45" s="11">
        <v>13000</v>
      </c>
      <c r="C45" s="12">
        <f>B45/B49</f>
        <v>0.17241379310344829</v>
      </c>
      <c r="D45" s="13">
        <v>126.47</v>
      </c>
      <c r="E45" s="14">
        <f>D45/D49</f>
        <v>0.20814680710994074</v>
      </c>
      <c r="F45" s="15"/>
      <c r="G45" s="16" t="s">
        <v>14</v>
      </c>
      <c r="H45" s="11">
        <v>24500</v>
      </c>
      <c r="I45" s="12">
        <f>H45/H49</f>
        <v>0.22918615528531339</v>
      </c>
      <c r="J45" s="13">
        <v>165.48</v>
      </c>
      <c r="K45" s="14">
        <f>J45/J49</f>
        <v>0.21105796824182133</v>
      </c>
    </row>
    <row r="46" spans="1:11" x14ac:dyDescent="0.25">
      <c r="A46" s="16" t="s">
        <v>15</v>
      </c>
      <c r="B46" s="11">
        <v>0</v>
      </c>
      <c r="C46" s="12">
        <f>B46/B49</f>
        <v>0</v>
      </c>
      <c r="D46" s="13">
        <v>52.38</v>
      </c>
      <c r="E46" s="14">
        <f>D46/D49</f>
        <v>8.6208031599736668E-2</v>
      </c>
      <c r="F46" s="15"/>
      <c r="G46" s="147" t="s">
        <v>16</v>
      </c>
      <c r="H46" s="11">
        <v>0</v>
      </c>
      <c r="I46" s="12">
        <f>H46/H49</f>
        <v>0</v>
      </c>
      <c r="J46" s="13">
        <v>82.38</v>
      </c>
      <c r="K46" s="14">
        <f>J46/J49</f>
        <v>0.1050698297302468</v>
      </c>
    </row>
    <row r="47" spans="1:11" x14ac:dyDescent="0.25">
      <c r="A47" s="16" t="s">
        <v>17</v>
      </c>
      <c r="B47" s="11">
        <v>51200</v>
      </c>
      <c r="C47" s="12">
        <f>B47/B49</f>
        <v>0.67904509283819625</v>
      </c>
      <c r="D47" s="116">
        <v>256.01</v>
      </c>
      <c r="E47" s="14">
        <f>D47/D49</f>
        <v>0.42134628044766292</v>
      </c>
      <c r="F47" s="5"/>
      <c r="G47" s="16" t="s">
        <v>18</v>
      </c>
      <c r="H47" s="11">
        <v>13800</v>
      </c>
      <c r="I47" s="12">
        <f>H47/H49</f>
        <v>0.12909260991580918</v>
      </c>
      <c r="J47" s="116">
        <v>129.19</v>
      </c>
      <c r="K47" s="14">
        <f>J47/J49</f>
        <v>0.16477265480517825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75400</v>
      </c>
      <c r="C49" s="21">
        <f>SUM(C43:C48)</f>
        <v>1</v>
      </c>
      <c r="D49" s="22">
        <f>SUM(D43:D48)</f>
        <v>607.6</v>
      </c>
      <c r="E49" s="23">
        <f>SUM(E43:E48)</f>
        <v>1</v>
      </c>
      <c r="F49" s="136"/>
      <c r="G49" s="19" t="s">
        <v>19</v>
      </c>
      <c r="H49" s="20">
        <f>SUM(H43:H48)</f>
        <v>106900</v>
      </c>
      <c r="I49" s="21">
        <f>SUM(I43:I48)</f>
        <v>1</v>
      </c>
      <c r="J49" s="22">
        <f>SUM(J43:J48)</f>
        <v>784.05</v>
      </c>
      <c r="K49" s="23">
        <f>SUM(K43:K48)</f>
        <v>1.0000000000000002</v>
      </c>
    </row>
    <row r="50" spans="1:11" ht="13.8" thickBot="1" x14ac:dyDescent="0.3">
      <c r="A50" s="277"/>
      <c r="B50" s="278"/>
      <c r="C50" s="278"/>
      <c r="D50" s="278"/>
      <c r="E50" s="279"/>
      <c r="F50" s="2"/>
      <c r="G50" s="277"/>
      <c r="H50" s="278"/>
      <c r="I50" s="278"/>
      <c r="J50" s="278"/>
      <c r="K50" s="279"/>
    </row>
    <row r="51" spans="1:11" x14ac:dyDescent="0.25">
      <c r="A51" s="280" t="s">
        <v>0</v>
      </c>
      <c r="B51" s="281"/>
      <c r="C51" s="281"/>
      <c r="D51" s="281"/>
      <c r="E51" s="282"/>
      <c r="F51" s="2"/>
      <c r="G51" s="280" t="s">
        <v>1</v>
      </c>
      <c r="H51" s="281"/>
      <c r="I51" s="281"/>
      <c r="J51" s="281"/>
      <c r="K51" s="282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1400</v>
      </c>
      <c r="C55" s="12">
        <f>B55/B61</f>
        <v>1.7766497461928935E-2</v>
      </c>
      <c r="D55" s="116">
        <v>86.77</v>
      </c>
      <c r="E55" s="14">
        <f>D55/D61</f>
        <v>0.12831622844636359</v>
      </c>
      <c r="F55" s="15"/>
      <c r="G55" s="16" t="s">
        <v>10</v>
      </c>
      <c r="H55" s="11">
        <v>50700</v>
      </c>
      <c r="I55" s="12">
        <f>H55/H61</f>
        <v>0.49367088607594939</v>
      </c>
      <c r="J55" s="116">
        <v>253.18</v>
      </c>
      <c r="K55" s="14">
        <f>J55/J61</f>
        <v>0.3345092287975478</v>
      </c>
    </row>
    <row r="56" spans="1:11" x14ac:dyDescent="0.25">
      <c r="A56" s="16" t="s">
        <v>11</v>
      </c>
      <c r="B56" s="11">
        <v>12300</v>
      </c>
      <c r="C56" s="12">
        <f>B56/B61</f>
        <v>0.15609137055837563</v>
      </c>
      <c r="D56" s="116">
        <v>123.56</v>
      </c>
      <c r="E56" s="14">
        <f>D56/D61</f>
        <v>0.18272159947945935</v>
      </c>
      <c r="F56" s="15"/>
      <c r="G56" s="16" t="s">
        <v>12</v>
      </c>
      <c r="H56" s="11">
        <v>10600</v>
      </c>
      <c r="I56" s="12">
        <f>H56/H61</f>
        <v>0.10321324245374879</v>
      </c>
      <c r="J56" s="116">
        <v>117.82</v>
      </c>
      <c r="K56" s="14">
        <f>J56/J61</f>
        <v>0.1556674197682561</v>
      </c>
    </row>
    <row r="57" spans="1:11" x14ac:dyDescent="0.25">
      <c r="A57" s="16" t="s">
        <v>13</v>
      </c>
      <c r="B57" s="11">
        <v>13800</v>
      </c>
      <c r="C57" s="12">
        <f>B57/B61</f>
        <v>0.17512690355329949</v>
      </c>
      <c r="D57" s="116">
        <v>128.63</v>
      </c>
      <c r="E57" s="14">
        <f>D57/D61</f>
        <v>0.19021915944515097</v>
      </c>
      <c r="F57" s="15"/>
      <c r="G57" s="16" t="s">
        <v>14</v>
      </c>
      <c r="H57" s="11">
        <v>27300</v>
      </c>
      <c r="I57" s="12">
        <f>H57/H61</f>
        <v>0.26582278481012656</v>
      </c>
      <c r="J57" s="116">
        <v>174.19</v>
      </c>
      <c r="K57" s="14">
        <f>J57/J61</f>
        <v>0.23014520327136762</v>
      </c>
    </row>
    <row r="58" spans="1:11" x14ac:dyDescent="0.25">
      <c r="A58" s="16" t="s">
        <v>15</v>
      </c>
      <c r="B58" s="11">
        <v>0</v>
      </c>
      <c r="C58" s="12">
        <f>B58/B61</f>
        <v>0</v>
      </c>
      <c r="D58" s="116">
        <v>82.04</v>
      </c>
      <c r="E58" s="14">
        <f>D58/D61</f>
        <v>0.12132146342906155</v>
      </c>
      <c r="F58" s="15"/>
      <c r="G58" s="147" t="s">
        <v>16</v>
      </c>
      <c r="H58" s="11">
        <v>0</v>
      </c>
      <c r="I58" s="12">
        <f>H58/H61</f>
        <v>0</v>
      </c>
      <c r="J58" s="116">
        <v>82.04</v>
      </c>
      <c r="K58" s="14">
        <f>J58/J61</f>
        <v>0.1083937796451174</v>
      </c>
    </row>
    <row r="59" spans="1:11" x14ac:dyDescent="0.25">
      <c r="A59" s="16" t="s">
        <v>17</v>
      </c>
      <c r="B59" s="11">
        <v>51300</v>
      </c>
      <c r="C59" s="12">
        <f>B59/B61</f>
        <v>0.65101522842639592</v>
      </c>
      <c r="D59" s="116">
        <v>255.22</v>
      </c>
      <c r="E59" s="14">
        <f>D59/D61</f>
        <v>0.37742154919996451</v>
      </c>
      <c r="F59" s="5"/>
      <c r="G59" s="16" t="s">
        <v>18</v>
      </c>
      <c r="H59" s="11">
        <v>14100</v>
      </c>
      <c r="I59" s="12">
        <f>H59/H61</f>
        <v>0.13729308666017526</v>
      </c>
      <c r="J59" s="116">
        <v>129.63999999999999</v>
      </c>
      <c r="K59" s="14">
        <f>J59/J61</f>
        <v>0.17128436851771109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78800</v>
      </c>
      <c r="C61" s="21">
        <f>SUM(C55:C60)</f>
        <v>1</v>
      </c>
      <c r="D61" s="22">
        <f>SUM(D55:D60)</f>
        <v>676.22</v>
      </c>
      <c r="E61" s="23">
        <f>SUM(E55:E60)</f>
        <v>1</v>
      </c>
      <c r="F61" s="136"/>
      <c r="G61" s="19" t="s">
        <v>19</v>
      </c>
      <c r="H61" s="20">
        <f>SUM(H55:H60)</f>
        <v>102700</v>
      </c>
      <c r="I61" s="21">
        <f>SUM(I55:I60)</f>
        <v>1</v>
      </c>
      <c r="J61" s="22">
        <f>SUM(J55:J60)</f>
        <v>756.87</v>
      </c>
      <c r="K61" s="23">
        <f>SUM(K55:K60)</f>
        <v>1</v>
      </c>
    </row>
    <row r="62" spans="1:11" ht="13.8" thickBot="1" x14ac:dyDescent="0.3">
      <c r="A62" s="277"/>
      <c r="B62" s="278"/>
      <c r="C62" s="278"/>
      <c r="D62" s="278"/>
      <c r="E62" s="279"/>
      <c r="F62" s="2"/>
      <c r="G62" s="277"/>
      <c r="H62" s="278"/>
      <c r="I62" s="278"/>
      <c r="J62" s="278"/>
      <c r="K62" s="279"/>
    </row>
    <row r="63" spans="1:11" x14ac:dyDescent="0.25">
      <c r="A63" s="280" t="s">
        <v>0</v>
      </c>
      <c r="B63" s="281"/>
      <c r="C63" s="281"/>
      <c r="D63" s="281"/>
      <c r="E63" s="282"/>
      <c r="F63" s="2"/>
      <c r="G63" s="280" t="s">
        <v>1</v>
      </c>
      <c r="H63" s="281"/>
      <c r="I63" s="281"/>
      <c r="J63" s="281"/>
      <c r="K63" s="282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7800</v>
      </c>
      <c r="C67" s="12">
        <f>B67/B73</f>
        <v>5.5319148936170209E-2</v>
      </c>
      <c r="D67" s="13">
        <v>108.37</v>
      </c>
      <c r="E67" s="14">
        <f>D67/D73</f>
        <v>0.12229030547186205</v>
      </c>
      <c r="F67" s="15"/>
      <c r="G67" s="16" t="s">
        <v>10</v>
      </c>
      <c r="H67" s="69">
        <v>53700</v>
      </c>
      <c r="I67" s="12">
        <f>H67/H73</f>
        <v>0.35823882588392264</v>
      </c>
      <c r="J67" s="74">
        <v>263.31</v>
      </c>
      <c r="K67" s="14">
        <f>J67/J73</f>
        <v>0.28536284029824865</v>
      </c>
    </row>
    <row r="68" spans="1:11" x14ac:dyDescent="0.25">
      <c r="A68" s="16" t="s">
        <v>11</v>
      </c>
      <c r="B68" s="11">
        <v>45300</v>
      </c>
      <c r="C68" s="12">
        <f>B68/B73</f>
        <v>0.32127659574468087</v>
      </c>
      <c r="D68" s="13">
        <v>234.96</v>
      </c>
      <c r="E68" s="14">
        <f>D68/D73</f>
        <v>0.26514100003385355</v>
      </c>
      <c r="F68" s="15"/>
      <c r="G68" s="16" t="s">
        <v>12</v>
      </c>
      <c r="H68" s="11">
        <v>9700</v>
      </c>
      <c r="I68" s="12">
        <f>H68/H73</f>
        <v>6.4709806537691789E-2</v>
      </c>
      <c r="J68" s="13">
        <v>114.78</v>
      </c>
      <c r="K68" s="14">
        <f>J68/J73</f>
        <v>0.12439309866481706</v>
      </c>
    </row>
    <row r="69" spans="1:11" x14ac:dyDescent="0.25">
      <c r="A69" s="16" t="s">
        <v>13</v>
      </c>
      <c r="B69" s="11">
        <v>14300</v>
      </c>
      <c r="C69" s="12">
        <f>B69/B73</f>
        <v>0.10141843971631205</v>
      </c>
      <c r="D69" s="13">
        <v>130.31</v>
      </c>
      <c r="E69" s="14">
        <f>D69/D73</f>
        <v>0.14704853470553053</v>
      </c>
      <c r="F69" s="15"/>
      <c r="G69" s="16" t="s">
        <v>14</v>
      </c>
      <c r="H69" s="11">
        <v>26500</v>
      </c>
      <c r="I69" s="12">
        <f>H69/H73</f>
        <v>0.17678452301534356</v>
      </c>
      <c r="J69" s="13">
        <v>171.5</v>
      </c>
      <c r="K69" s="14">
        <f>J69/J73</f>
        <v>0.18586353389977459</v>
      </c>
    </row>
    <row r="70" spans="1:11" x14ac:dyDescent="0.25">
      <c r="A70" s="16" t="s">
        <v>15</v>
      </c>
      <c r="B70" s="11">
        <v>28000</v>
      </c>
      <c r="C70" s="12">
        <f>B70/B73</f>
        <v>0.19858156028368795</v>
      </c>
      <c r="D70" s="13">
        <v>176.56</v>
      </c>
      <c r="E70" s="14">
        <f>D70/D73</f>
        <v>0.19923942358689642</v>
      </c>
      <c r="F70" s="15"/>
      <c r="G70" s="147" t="s">
        <v>16</v>
      </c>
      <c r="H70" s="11">
        <v>200</v>
      </c>
      <c r="I70" s="12">
        <f>H70/H73</f>
        <v>1.33422281521014E-3</v>
      </c>
      <c r="J70" s="13">
        <v>82.71</v>
      </c>
      <c r="K70" s="14">
        <f>J70/J73</f>
        <v>8.9637159701751332E-2</v>
      </c>
    </row>
    <row r="71" spans="1:11" x14ac:dyDescent="0.25">
      <c r="A71" s="16" t="s">
        <v>17</v>
      </c>
      <c r="B71" s="11">
        <v>45600</v>
      </c>
      <c r="C71" s="12">
        <f>B71/B73</f>
        <v>0.32340425531914896</v>
      </c>
      <c r="D71" s="116">
        <v>235.97</v>
      </c>
      <c r="E71" s="14">
        <f>D71/D73</f>
        <v>0.26628073620185738</v>
      </c>
      <c r="F71" s="5"/>
      <c r="G71" s="16" t="s">
        <v>18</v>
      </c>
      <c r="H71" s="11">
        <v>59800</v>
      </c>
      <c r="I71" s="12">
        <f>H71/H73</f>
        <v>0.39893262174783189</v>
      </c>
      <c r="J71" s="116">
        <v>290.42</v>
      </c>
      <c r="K71" s="14">
        <f>J71/J73</f>
        <v>0.31474336743540837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141000</v>
      </c>
      <c r="C73" s="21">
        <f>SUM(C67:C72)</f>
        <v>1</v>
      </c>
      <c r="D73" s="22">
        <f>SUM(D67:D71)</f>
        <v>886.17000000000007</v>
      </c>
      <c r="E73" s="23">
        <f>SUM(E67:E72)</f>
        <v>0.99999999999999978</v>
      </c>
      <c r="F73" s="136"/>
      <c r="G73" s="19" t="s">
        <v>19</v>
      </c>
      <c r="H73" s="20">
        <f>SUM(H67:H71)</f>
        <v>149900</v>
      </c>
      <c r="I73" s="21">
        <f>SUM(I67:I72)</f>
        <v>1</v>
      </c>
      <c r="J73" s="22">
        <f>SUM(J67:J71)</f>
        <v>922.72</v>
      </c>
      <c r="K73" s="23">
        <f>SUM(K67:K72)</f>
        <v>1</v>
      </c>
    </row>
    <row r="74" spans="1:11" ht="13.8" thickBot="1" x14ac:dyDescent="0.3">
      <c r="A74" s="277"/>
      <c r="B74" s="278"/>
      <c r="C74" s="278"/>
      <c r="D74" s="278"/>
      <c r="E74" s="279"/>
      <c r="F74" s="2"/>
      <c r="G74" s="277"/>
      <c r="H74" s="278"/>
      <c r="I74" s="278"/>
      <c r="J74" s="278"/>
      <c r="K74" s="279"/>
    </row>
    <row r="75" spans="1:11" x14ac:dyDescent="0.25">
      <c r="A75" s="280" t="s">
        <v>0</v>
      </c>
      <c r="B75" s="281"/>
      <c r="C75" s="281"/>
      <c r="D75" s="281"/>
      <c r="E75" s="282"/>
      <c r="F75" s="114"/>
      <c r="G75" s="280" t="s">
        <v>1</v>
      </c>
      <c r="H75" s="281"/>
      <c r="I75" s="281"/>
      <c r="J75" s="281"/>
      <c r="K75" s="282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6000</v>
      </c>
      <c r="C79" s="12">
        <f>B79/B85</f>
        <v>4.8701298701298704E-2</v>
      </c>
      <c r="D79" s="116">
        <v>102.3</v>
      </c>
      <c r="E79" s="14">
        <f>D79/D85</f>
        <v>0.12383938407156778</v>
      </c>
      <c r="F79" s="15"/>
      <c r="G79" s="16" t="s">
        <v>10</v>
      </c>
      <c r="H79" s="11">
        <v>55100</v>
      </c>
      <c r="I79" s="12">
        <f>H79/H85</f>
        <v>0.62119503945885002</v>
      </c>
      <c r="J79" s="116">
        <v>269.27</v>
      </c>
      <c r="K79" s="14">
        <f>J79/J85</f>
        <v>0.37879469937821791</v>
      </c>
    </row>
    <row r="80" spans="1:11" x14ac:dyDescent="0.25">
      <c r="A80" s="16" t="s">
        <v>11</v>
      </c>
      <c r="B80" s="11">
        <v>42100</v>
      </c>
      <c r="C80" s="12">
        <f>B80/B85</f>
        <v>0.3417207792207792</v>
      </c>
      <c r="D80" s="116">
        <v>224.15</v>
      </c>
      <c r="E80" s="14">
        <f>D80/D85</f>
        <v>0.27134504339825921</v>
      </c>
      <c r="F80" s="15"/>
      <c r="G80" s="16" t="s">
        <v>12</v>
      </c>
      <c r="H80" s="11">
        <v>0</v>
      </c>
      <c r="I80" s="12">
        <f>H80/H85</f>
        <v>0</v>
      </c>
      <c r="J80" s="116">
        <v>82.04</v>
      </c>
      <c r="K80" s="14">
        <f>J80/J85</f>
        <v>0.11540950398109333</v>
      </c>
    </row>
    <row r="81" spans="1:11" x14ac:dyDescent="0.25">
      <c r="A81" s="16" t="s">
        <v>13</v>
      </c>
      <c r="B81" s="11">
        <v>14200</v>
      </c>
      <c r="C81" s="12">
        <f>B81/B85</f>
        <v>0.11525974025974026</v>
      </c>
      <c r="D81" s="116">
        <v>129.97</v>
      </c>
      <c r="E81" s="14">
        <f>D81/D85</f>
        <v>0.15733533477792438</v>
      </c>
      <c r="F81" s="15"/>
      <c r="G81" s="16" t="s">
        <v>14</v>
      </c>
      <c r="H81" s="11">
        <v>22100</v>
      </c>
      <c r="I81" s="12">
        <f>H81/H85</f>
        <v>0.2491544532130778</v>
      </c>
      <c r="J81" s="116">
        <v>156.63999999999999</v>
      </c>
      <c r="K81" s="14">
        <f>J81/J85</f>
        <v>0.22035281208676813</v>
      </c>
    </row>
    <row r="82" spans="1:11" x14ac:dyDescent="0.25">
      <c r="A82" s="16" t="s">
        <v>15</v>
      </c>
      <c r="B82" s="11">
        <v>35700</v>
      </c>
      <c r="C82" s="12">
        <f>B82/B85</f>
        <v>0.28977272727272729</v>
      </c>
      <c r="D82" s="116">
        <v>202.55</v>
      </c>
      <c r="E82" s="14">
        <f>D82/D85</f>
        <v>0.24519713825704842</v>
      </c>
      <c r="F82" s="15"/>
      <c r="G82" s="147" t="s">
        <v>16</v>
      </c>
      <c r="H82" s="159">
        <v>0</v>
      </c>
      <c r="I82" s="12">
        <f>H82/H85</f>
        <v>0</v>
      </c>
      <c r="J82" s="116">
        <v>82.04</v>
      </c>
      <c r="K82" s="14">
        <f>J82/J85</f>
        <v>0.11540950398109333</v>
      </c>
    </row>
    <row r="83" spans="1:11" x14ac:dyDescent="0.25">
      <c r="A83" s="16" t="s">
        <v>17</v>
      </c>
      <c r="B83" s="11">
        <v>25200</v>
      </c>
      <c r="C83" s="12">
        <f>B83/B85</f>
        <v>0.20454545454545456</v>
      </c>
      <c r="D83" s="116">
        <v>167.1</v>
      </c>
      <c r="E83" s="14">
        <f>D83/D85</f>
        <v>0.20228309949520015</v>
      </c>
      <c r="F83" s="5"/>
      <c r="G83" s="16" t="s">
        <v>18</v>
      </c>
      <c r="H83" s="139">
        <v>11500</v>
      </c>
      <c r="I83" s="12">
        <f>H83/H85</f>
        <v>0.12965050732807215</v>
      </c>
      <c r="J83" s="142">
        <v>120.87</v>
      </c>
      <c r="K83" s="14">
        <f>J83/J85</f>
        <v>0.17003348057282727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123200</v>
      </c>
      <c r="C85" s="21">
        <f>SUM(C79:C84)</f>
        <v>1</v>
      </c>
      <c r="D85" s="22">
        <f>SUM(D79:D84)</f>
        <v>826.07</v>
      </c>
      <c r="E85" s="23">
        <f>SUM(E79:E84)</f>
        <v>0.99999999999999989</v>
      </c>
      <c r="F85" s="136"/>
      <c r="G85" s="19" t="s">
        <v>19</v>
      </c>
      <c r="H85" s="20">
        <f>SUM(H79:H84)</f>
        <v>88700</v>
      </c>
      <c r="I85" s="21">
        <f>SUM(I79:I84)</f>
        <v>1</v>
      </c>
      <c r="J85" s="22">
        <f>SUM(J79:J84)</f>
        <v>710.86</v>
      </c>
      <c r="K85" s="23">
        <f>SUM(K79:K84)</f>
        <v>1</v>
      </c>
    </row>
    <row r="86" spans="1:11" ht="13.8" thickBot="1" x14ac:dyDescent="0.3">
      <c r="A86" s="277"/>
      <c r="B86" s="278"/>
      <c r="C86" s="278"/>
      <c r="D86" s="278"/>
      <c r="E86" s="279"/>
      <c r="F86" s="2"/>
      <c r="G86" s="277"/>
      <c r="H86" s="278"/>
      <c r="I86" s="278"/>
      <c r="J86" s="278"/>
      <c r="K86" s="279"/>
    </row>
    <row r="87" spans="1:11" x14ac:dyDescent="0.25">
      <c r="A87" s="280" t="s">
        <v>0</v>
      </c>
      <c r="B87" s="281"/>
      <c r="C87" s="281"/>
      <c r="D87" s="281"/>
      <c r="E87" s="282"/>
      <c r="F87" s="2"/>
      <c r="G87" s="280" t="s">
        <v>1</v>
      </c>
      <c r="H87" s="281"/>
      <c r="I87" s="281"/>
      <c r="J87" s="281"/>
      <c r="K87" s="282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9100</v>
      </c>
      <c r="C91" s="12">
        <f>B91/B97</f>
        <v>6.8062827225130892E-2</v>
      </c>
      <c r="D91" s="116">
        <v>112.84</v>
      </c>
      <c r="E91" s="14">
        <f>D91/D97</f>
        <v>0.13102038920626075</v>
      </c>
      <c r="F91" s="15"/>
      <c r="G91" s="16" t="s">
        <v>10</v>
      </c>
      <c r="H91" s="11">
        <v>58500</v>
      </c>
      <c r="I91" s="12">
        <f>H91/H97</f>
        <v>0.55873925501432664</v>
      </c>
      <c r="J91" s="116">
        <v>284.24</v>
      </c>
      <c r="K91" s="14">
        <f>J91/J97</f>
        <v>0.38173003317172743</v>
      </c>
    </row>
    <row r="92" spans="1:11" x14ac:dyDescent="0.25">
      <c r="A92" s="16" t="s">
        <v>11</v>
      </c>
      <c r="B92" s="11">
        <v>46600</v>
      </c>
      <c r="C92" s="12">
        <f>B92/B97</f>
        <v>0.34854151084517576</v>
      </c>
      <c r="D92" s="116">
        <v>239.12</v>
      </c>
      <c r="E92" s="14">
        <f>D92/D97</f>
        <v>0.27764618457108353</v>
      </c>
      <c r="F92" s="15"/>
      <c r="G92" s="16" t="s">
        <v>12</v>
      </c>
      <c r="H92" s="11">
        <v>10100</v>
      </c>
      <c r="I92" s="12">
        <f>H92/H97</f>
        <v>9.6466093600764094E-2</v>
      </c>
      <c r="J92" s="116">
        <v>116.22</v>
      </c>
      <c r="K92" s="14">
        <f>J92/J97</f>
        <v>0.15608170720242809</v>
      </c>
    </row>
    <row r="93" spans="1:11" x14ac:dyDescent="0.25">
      <c r="A93" s="16" t="s">
        <v>13</v>
      </c>
      <c r="B93" s="11">
        <v>11500</v>
      </c>
      <c r="C93" s="12">
        <f>B93/B97</f>
        <v>8.6013462976813768E-2</v>
      </c>
      <c r="D93" s="116">
        <v>120.93</v>
      </c>
      <c r="E93" s="14">
        <f>D93/D97</f>
        <v>0.14041382193116902</v>
      </c>
      <c r="F93" s="15"/>
      <c r="G93" s="16" t="s">
        <v>14</v>
      </c>
      <c r="H93" s="11">
        <v>24700</v>
      </c>
      <c r="I93" s="12">
        <f>H93/H97</f>
        <v>0.23591212989493793</v>
      </c>
      <c r="J93" s="116">
        <v>165.37</v>
      </c>
      <c r="K93" s="14">
        <f>J93/J97</f>
        <v>0.22208941593585901</v>
      </c>
    </row>
    <row r="94" spans="1:11" x14ac:dyDescent="0.25">
      <c r="A94" s="16" t="s">
        <v>15</v>
      </c>
      <c r="B94" s="11">
        <v>39300</v>
      </c>
      <c r="C94" s="12">
        <f>B94/B97</f>
        <v>0.29394166043380704</v>
      </c>
      <c r="D94" s="116">
        <v>214.55</v>
      </c>
      <c r="E94" s="14">
        <f>D94/D97</f>
        <v>0.24911755143746228</v>
      </c>
      <c r="F94" s="15"/>
      <c r="G94" s="147" t="s">
        <v>16</v>
      </c>
      <c r="H94" s="159">
        <v>0</v>
      </c>
      <c r="I94" s="12">
        <f>H94/H97</f>
        <v>0</v>
      </c>
      <c r="J94" s="151">
        <v>58.2</v>
      </c>
      <c r="K94" s="14">
        <f>J94/J97</f>
        <v>7.8161722243859186E-2</v>
      </c>
    </row>
    <row r="95" spans="1:11" x14ac:dyDescent="0.25">
      <c r="A95" s="16" t="s">
        <v>17</v>
      </c>
      <c r="B95" s="159">
        <v>27200</v>
      </c>
      <c r="C95" s="12">
        <f>B95/B97</f>
        <v>0.20344053851907254</v>
      </c>
      <c r="D95" s="151">
        <v>173.8</v>
      </c>
      <c r="E95" s="14">
        <f>D95/D97</f>
        <v>0.20180205285402444</v>
      </c>
      <c r="F95" s="5"/>
      <c r="G95" s="16" t="s">
        <v>18</v>
      </c>
      <c r="H95" s="11">
        <v>11400</v>
      </c>
      <c r="I95" s="12">
        <f>H95/H97</f>
        <v>0.10888252148997135</v>
      </c>
      <c r="J95" s="116">
        <v>120.58</v>
      </c>
      <c r="K95" s="14">
        <f>J95/J97</f>
        <v>0.16193712144612613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133700</v>
      </c>
      <c r="C97" s="21">
        <f>SUM(C91:C96)</f>
        <v>1</v>
      </c>
      <c r="D97" s="22">
        <f>SUM(D91:D96)</f>
        <v>861.24</v>
      </c>
      <c r="E97" s="23">
        <f>SUM(E91:E96)</f>
        <v>1</v>
      </c>
      <c r="F97" s="136"/>
      <c r="G97" s="19" t="s">
        <v>19</v>
      </c>
      <c r="H97" s="20">
        <f>SUM(H91:H96)</f>
        <v>104700</v>
      </c>
      <c r="I97" s="21">
        <f>SUM(I91:I96)</f>
        <v>1</v>
      </c>
      <c r="J97" s="22">
        <f>SUM(J91:J96)</f>
        <v>744.61000000000013</v>
      </c>
      <c r="K97" s="23">
        <f>SUM(K91:K96)</f>
        <v>1</v>
      </c>
    </row>
    <row r="98" spans="1:11" ht="13.8" thickBot="1" x14ac:dyDescent="0.3">
      <c r="A98" s="277"/>
      <c r="B98" s="278"/>
      <c r="C98" s="278"/>
      <c r="D98" s="278"/>
      <c r="E98" s="279"/>
      <c r="F98" s="2"/>
      <c r="G98" s="277"/>
      <c r="H98" s="278"/>
      <c r="I98" s="278"/>
      <c r="J98" s="278"/>
      <c r="K98" s="279"/>
    </row>
    <row r="99" spans="1:11" x14ac:dyDescent="0.25">
      <c r="A99" s="280" t="s">
        <v>0</v>
      </c>
      <c r="B99" s="281"/>
      <c r="C99" s="281"/>
      <c r="D99" s="281"/>
      <c r="E99" s="282"/>
      <c r="F99" s="2"/>
      <c r="G99" s="280" t="s">
        <v>1</v>
      </c>
      <c r="H99" s="281"/>
      <c r="I99" s="281"/>
      <c r="J99" s="281"/>
      <c r="K99" s="282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0</v>
      </c>
      <c r="C103" s="12">
        <f>B103/B109</f>
        <v>0</v>
      </c>
      <c r="D103" s="116">
        <v>73.62</v>
      </c>
      <c r="E103" s="14">
        <f>D103/D109</f>
        <v>7.2556324285967713E-2</v>
      </c>
      <c r="F103" s="15"/>
      <c r="G103" s="16" t="s">
        <v>10</v>
      </c>
      <c r="H103" s="11">
        <v>65700</v>
      </c>
      <c r="I103" s="12">
        <f>H103/H109</f>
        <v>0.5398520953163517</v>
      </c>
      <c r="J103" s="116">
        <v>312.87</v>
      </c>
      <c r="K103" s="14">
        <f>J103/J109</f>
        <v>0.3929145526699151</v>
      </c>
    </row>
    <row r="104" spans="1:11" x14ac:dyDescent="0.25">
      <c r="A104" s="16" t="s">
        <v>11</v>
      </c>
      <c r="B104" s="11">
        <v>105300</v>
      </c>
      <c r="C104" s="12">
        <f>B104/B109</f>
        <v>0.60309278350515461</v>
      </c>
      <c r="D104" s="116">
        <v>486.4</v>
      </c>
      <c r="E104" s="14">
        <f>D104/D109</f>
        <v>0.4793724006070999</v>
      </c>
      <c r="F104" s="15"/>
      <c r="G104" s="16" t="s">
        <v>12</v>
      </c>
      <c r="H104" s="11">
        <v>11900</v>
      </c>
      <c r="I104" s="12">
        <f>H104/H109</f>
        <v>9.7781429745275261E-2</v>
      </c>
      <c r="J104" s="116">
        <v>113.77</v>
      </c>
      <c r="K104" s="14">
        <f>J104/J109</f>
        <v>0.1428768774802833</v>
      </c>
    </row>
    <row r="105" spans="1:11" x14ac:dyDescent="0.25">
      <c r="A105" s="16" t="s">
        <v>13</v>
      </c>
      <c r="B105" s="11">
        <v>0</v>
      </c>
      <c r="C105" s="12">
        <f>B105/B109</f>
        <v>0</v>
      </c>
      <c r="D105" s="116">
        <v>73.62</v>
      </c>
      <c r="E105" s="14">
        <f>D105/D109</f>
        <v>7.2556324285967713E-2</v>
      </c>
      <c r="F105" s="15"/>
      <c r="G105" s="16" t="s">
        <v>14</v>
      </c>
      <c r="H105" s="159">
        <v>31700</v>
      </c>
      <c r="I105" s="12">
        <f>H105/H109</f>
        <v>0.26047658175842237</v>
      </c>
      <c r="J105" s="151">
        <v>180.57</v>
      </c>
      <c r="K105" s="14">
        <f>J105/J109</f>
        <v>0.22676696639373081</v>
      </c>
    </row>
    <row r="106" spans="1:11" x14ac:dyDescent="0.25">
      <c r="A106" s="16" t="s">
        <v>15</v>
      </c>
      <c r="B106" s="11">
        <v>38400</v>
      </c>
      <c r="C106" s="12">
        <f>B106/B109</f>
        <v>0.21993127147766323</v>
      </c>
      <c r="D106" s="116">
        <v>203.16</v>
      </c>
      <c r="E106" s="14">
        <f>D106/D109</f>
        <v>0.20022470581278459</v>
      </c>
      <c r="F106" s="15"/>
      <c r="G106" s="147" t="s">
        <v>16</v>
      </c>
      <c r="H106" s="159">
        <v>0</v>
      </c>
      <c r="I106" s="12">
        <f>H106/H109</f>
        <v>0</v>
      </c>
      <c r="J106" s="151">
        <v>73.62</v>
      </c>
      <c r="K106" s="14">
        <f>J106/J109</f>
        <v>9.2454915356407291E-2</v>
      </c>
    </row>
    <row r="107" spans="1:11" x14ac:dyDescent="0.25">
      <c r="A107" s="16" t="s">
        <v>17</v>
      </c>
      <c r="B107" s="11">
        <v>30900</v>
      </c>
      <c r="C107" s="12">
        <f>B107/B109</f>
        <v>0.17697594501718214</v>
      </c>
      <c r="D107" s="116">
        <v>177.86</v>
      </c>
      <c r="E107" s="14">
        <f>D107/D109</f>
        <v>0.17529024500818011</v>
      </c>
      <c r="F107" s="5"/>
      <c r="G107" s="16" t="s">
        <v>18</v>
      </c>
      <c r="H107" s="11">
        <v>12400</v>
      </c>
      <c r="I107" s="12">
        <f>H107/H109</f>
        <v>0.1018898931799507</v>
      </c>
      <c r="J107" s="116">
        <v>115.45</v>
      </c>
      <c r="K107" s="14">
        <f>J107/J109</f>
        <v>0.14498668809966342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174600</v>
      </c>
      <c r="C109" s="21">
        <f>SUM(C103:C108)</f>
        <v>1</v>
      </c>
      <c r="D109" s="22">
        <f>SUM(D103:D108)</f>
        <v>1014.66</v>
      </c>
      <c r="E109" s="23">
        <f>SUM(E103:E108)</f>
        <v>1</v>
      </c>
      <c r="F109" s="136"/>
      <c r="G109" s="19" t="s">
        <v>19</v>
      </c>
      <c r="H109" s="20">
        <f>SUM(H103:H108)</f>
        <v>121700</v>
      </c>
      <c r="I109" s="21">
        <f>SUM(I103:I108)</f>
        <v>1</v>
      </c>
      <c r="J109" s="22">
        <f>SUM(J103:J108)</f>
        <v>796.28000000000009</v>
      </c>
      <c r="K109" s="23">
        <f>SUM(K103:K108)</f>
        <v>0.99999999999999989</v>
      </c>
    </row>
    <row r="110" spans="1:11" ht="13.8" thickBot="1" x14ac:dyDescent="0.3">
      <c r="A110" s="277"/>
      <c r="B110" s="278"/>
      <c r="C110" s="278"/>
      <c r="D110" s="278"/>
      <c r="E110" s="279"/>
      <c r="F110" s="2"/>
      <c r="G110" s="277"/>
      <c r="H110" s="278"/>
      <c r="I110" s="278"/>
      <c r="J110" s="278"/>
      <c r="K110" s="279"/>
    </row>
    <row r="111" spans="1:11" x14ac:dyDescent="0.25">
      <c r="A111" s="280" t="s">
        <v>0</v>
      </c>
      <c r="B111" s="281"/>
      <c r="C111" s="281"/>
      <c r="D111" s="281"/>
      <c r="E111" s="282"/>
      <c r="F111" s="114"/>
      <c r="G111" s="280" t="s">
        <v>1</v>
      </c>
      <c r="H111" s="281"/>
      <c r="I111" s="281"/>
      <c r="J111" s="281"/>
      <c r="K111" s="282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0</v>
      </c>
      <c r="C115" s="12">
        <f>B115/B121</f>
        <v>0</v>
      </c>
      <c r="D115" s="116">
        <v>73.62</v>
      </c>
      <c r="E115" s="14">
        <f>D115/D121</f>
        <v>5.6785838250607443E-2</v>
      </c>
      <c r="F115" s="15"/>
      <c r="G115" s="16" t="s">
        <v>10</v>
      </c>
      <c r="H115" s="11">
        <v>45900</v>
      </c>
      <c r="I115" s="12">
        <f>H115/H121</f>
        <v>0.52758620689655178</v>
      </c>
      <c r="J115" s="116">
        <v>228.46</v>
      </c>
      <c r="K115" s="14">
        <f>J115/J121</f>
        <v>0.34531960882117324</v>
      </c>
    </row>
    <row r="116" spans="1:11" x14ac:dyDescent="0.25">
      <c r="A116" s="16" t="s">
        <v>11</v>
      </c>
      <c r="B116" s="11">
        <v>133300</v>
      </c>
      <c r="C116" s="12">
        <f>B116/B121</f>
        <v>0.55587989991659714</v>
      </c>
      <c r="D116" s="116">
        <v>612.28</v>
      </c>
      <c r="E116" s="14">
        <f>D116/D121</f>
        <v>0.47227428747734201</v>
      </c>
      <c r="F116" s="15"/>
      <c r="G116" s="16" t="s">
        <v>12</v>
      </c>
      <c r="H116" s="11">
        <v>1300</v>
      </c>
      <c r="I116" s="12">
        <f>H116/H121</f>
        <v>1.4942528735632184E-2</v>
      </c>
      <c r="J116" s="116">
        <v>78.010000000000005</v>
      </c>
      <c r="K116" s="14">
        <f>J116/J121</f>
        <v>0.11791290678516907</v>
      </c>
    </row>
    <row r="117" spans="1:11" x14ac:dyDescent="0.25">
      <c r="A117" s="16" t="s">
        <v>13</v>
      </c>
      <c r="B117" s="11">
        <v>4300</v>
      </c>
      <c r="C117" s="12">
        <f>B117/B121</f>
        <v>1.7931609674728941E-2</v>
      </c>
      <c r="D117" s="116">
        <v>88.13</v>
      </c>
      <c r="E117" s="14">
        <f>D117/D121</f>
        <v>6.7977939758571485E-2</v>
      </c>
      <c r="F117" s="15"/>
      <c r="G117" s="16" t="s">
        <v>14</v>
      </c>
      <c r="H117" s="11">
        <v>29900</v>
      </c>
      <c r="I117" s="12">
        <f>H117/H121</f>
        <v>0.34367816091954023</v>
      </c>
      <c r="J117" s="116">
        <v>174.49</v>
      </c>
      <c r="K117" s="14">
        <f>J117/J121</f>
        <v>0.26374340603697155</v>
      </c>
    </row>
    <row r="118" spans="1:11" x14ac:dyDescent="0.25">
      <c r="A118" s="16" t="s">
        <v>15</v>
      </c>
      <c r="B118" s="11">
        <v>21100</v>
      </c>
      <c r="C118" s="12">
        <f>B118/B121</f>
        <v>8.7989991659716424E-2</v>
      </c>
      <c r="D118" s="116">
        <v>144.81</v>
      </c>
      <c r="E118" s="14">
        <f>D118/D121</f>
        <v>0.11169732731690388</v>
      </c>
      <c r="F118" s="15"/>
      <c r="G118" s="147" t="s">
        <v>16</v>
      </c>
      <c r="H118" s="11">
        <v>0</v>
      </c>
      <c r="I118" s="12">
        <f>H118/H121</f>
        <v>0</v>
      </c>
      <c r="J118" s="116">
        <v>73.62</v>
      </c>
      <c r="K118" s="14">
        <f>J118/J121</f>
        <v>0.11127737722758808</v>
      </c>
    </row>
    <row r="119" spans="1:11" x14ac:dyDescent="0.25">
      <c r="A119" s="16" t="s">
        <v>17</v>
      </c>
      <c r="B119" s="11">
        <v>81100</v>
      </c>
      <c r="C119" s="12">
        <f>B119/B121</f>
        <v>0.33819849874895747</v>
      </c>
      <c r="D119" s="116">
        <v>377.61</v>
      </c>
      <c r="E119" s="14">
        <f>D119/D121</f>
        <v>0.29126460719657532</v>
      </c>
      <c r="F119" s="5"/>
      <c r="G119" s="16" t="s">
        <v>18</v>
      </c>
      <c r="H119" s="11">
        <v>9900</v>
      </c>
      <c r="I119" s="12">
        <f>H119/H121</f>
        <v>0.11379310344827587</v>
      </c>
      <c r="J119" s="116">
        <v>107.01</v>
      </c>
      <c r="K119" s="14">
        <f>J119/J121</f>
        <v>0.16174670112909809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239800</v>
      </c>
      <c r="C121" s="21">
        <f>SUM(C115:C120)</f>
        <v>1</v>
      </c>
      <c r="D121" s="22">
        <f>SUM(D115:D120)</f>
        <v>1296.4499999999998</v>
      </c>
      <c r="E121" s="23">
        <f>SUM(E115:E120)</f>
        <v>1</v>
      </c>
      <c r="F121" s="136"/>
      <c r="G121" s="19" t="s">
        <v>19</v>
      </c>
      <c r="H121" s="20">
        <f>SUM(H115:H120)</f>
        <v>87000</v>
      </c>
      <c r="I121" s="21">
        <f>SUM(I115:I120)</f>
        <v>1</v>
      </c>
      <c r="J121" s="22">
        <f>SUM(J115:J120)</f>
        <v>661.59</v>
      </c>
      <c r="K121" s="23">
        <f>SUM(K115:K120)</f>
        <v>1</v>
      </c>
    </row>
    <row r="122" spans="1:11" ht="13.8" thickBot="1" x14ac:dyDescent="0.3">
      <c r="A122" s="277"/>
      <c r="B122" s="278"/>
      <c r="C122" s="278"/>
      <c r="D122" s="278"/>
      <c r="E122" s="279"/>
      <c r="F122" s="2"/>
      <c r="G122" s="277"/>
      <c r="H122" s="278"/>
      <c r="I122" s="278"/>
      <c r="J122" s="278"/>
      <c r="K122" s="279"/>
    </row>
    <row r="123" spans="1:11" x14ac:dyDescent="0.25">
      <c r="A123" s="280" t="s">
        <v>0</v>
      </c>
      <c r="B123" s="281"/>
      <c r="C123" s="281"/>
      <c r="D123" s="281"/>
      <c r="E123" s="282"/>
      <c r="F123" s="2"/>
      <c r="G123" s="280" t="s">
        <v>1</v>
      </c>
      <c r="H123" s="281"/>
      <c r="I123" s="281"/>
      <c r="J123" s="281"/>
      <c r="K123" s="282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500</v>
      </c>
      <c r="C127" s="12">
        <f>B127/B133</f>
        <v>5.6357078449053204E-3</v>
      </c>
      <c r="D127" s="116">
        <v>38.54</v>
      </c>
      <c r="E127" s="14">
        <f>D127/D133</f>
        <v>2.8066444795618893E-2</v>
      </c>
      <c r="F127" s="15"/>
      <c r="G127" s="16" t="s">
        <v>10</v>
      </c>
      <c r="H127" s="11">
        <v>4120</v>
      </c>
      <c r="I127" s="12">
        <f>H127/H133</f>
        <v>8.3536090835360913E-2</v>
      </c>
      <c r="J127" s="116">
        <v>25.74</v>
      </c>
      <c r="K127" s="14">
        <f>J127/J133</f>
        <v>4.0576328898417301E-2</v>
      </c>
    </row>
    <row r="128" spans="1:11" x14ac:dyDescent="0.25">
      <c r="A128" s="16" t="s">
        <v>11</v>
      </c>
      <c r="B128" s="11">
        <v>74900</v>
      </c>
      <c r="C128" s="12">
        <f>B128/B133</f>
        <v>0.84422903516681691</v>
      </c>
      <c r="D128" s="146">
        <v>971.19</v>
      </c>
      <c r="E128" s="14">
        <f>D128/D133</f>
        <v>0.70726130049447633</v>
      </c>
      <c r="F128" s="15"/>
      <c r="G128" s="16" t="s">
        <v>12</v>
      </c>
      <c r="H128" s="11">
        <v>3800</v>
      </c>
      <c r="I128" s="12">
        <f>H128/H133</f>
        <v>7.7047850770478502E-2</v>
      </c>
      <c r="J128" s="116">
        <v>108.82</v>
      </c>
      <c r="K128" s="14">
        <f>J128/J133</f>
        <v>0.17154297244466862</v>
      </c>
    </row>
    <row r="129" spans="1:11" x14ac:dyDescent="0.25">
      <c r="A129" s="16" t="s">
        <v>13</v>
      </c>
      <c r="B129" s="11">
        <v>3200</v>
      </c>
      <c r="C129" s="12">
        <f>B129/B133</f>
        <v>3.6068530207394048E-2</v>
      </c>
      <c r="D129" s="116">
        <v>5.87</v>
      </c>
      <c r="E129" s="14">
        <f>D129/D133</f>
        <v>4.2747802529912535E-3</v>
      </c>
      <c r="F129" s="15"/>
      <c r="G129" s="16" t="s">
        <v>14</v>
      </c>
      <c r="H129" s="11">
        <v>29100</v>
      </c>
      <c r="I129" s="12">
        <f>H129/H133</f>
        <v>0.59002433090024331</v>
      </c>
      <c r="J129" s="116">
        <v>230.49</v>
      </c>
      <c r="K129" s="14">
        <f>J129/J133</f>
        <v>0.36334258149946402</v>
      </c>
    </row>
    <row r="130" spans="1:11" x14ac:dyDescent="0.25">
      <c r="A130" s="16" t="s">
        <v>15</v>
      </c>
      <c r="B130" s="11">
        <v>7700</v>
      </c>
      <c r="C130" s="12">
        <f>B130/B133</f>
        <v>8.6789900811541934E-2</v>
      </c>
      <c r="D130" s="116">
        <v>246.58</v>
      </c>
      <c r="E130" s="14">
        <f>D130/D133</f>
        <v>0.17956990030367689</v>
      </c>
      <c r="F130" s="15"/>
      <c r="G130" s="147" t="s">
        <v>16</v>
      </c>
      <c r="H130" s="11">
        <v>0</v>
      </c>
      <c r="I130" s="12">
        <f>H130/H133</f>
        <v>0</v>
      </c>
      <c r="J130" s="116">
        <v>82.69</v>
      </c>
      <c r="K130" s="14">
        <f>J130/J133</f>
        <v>0.13035185068415411</v>
      </c>
    </row>
    <row r="131" spans="1:11" x14ac:dyDescent="0.25">
      <c r="A131" s="16" t="s">
        <v>17</v>
      </c>
      <c r="B131" s="11">
        <v>2420</v>
      </c>
      <c r="C131" s="12">
        <f>B131/B133</f>
        <v>2.727682596934175E-2</v>
      </c>
      <c r="D131" s="116">
        <v>110.99</v>
      </c>
      <c r="E131" s="14">
        <f>D131/D133</f>
        <v>8.0827574153236659E-2</v>
      </c>
      <c r="F131" s="5"/>
      <c r="G131" s="16" t="s">
        <v>18</v>
      </c>
      <c r="H131" s="11">
        <v>12300</v>
      </c>
      <c r="I131" s="12">
        <f>H131/H133</f>
        <v>0.24939172749391728</v>
      </c>
      <c r="J131" s="116">
        <v>186.62</v>
      </c>
      <c r="K131" s="14">
        <f>J131/J133</f>
        <v>0.29418626647329593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88720</v>
      </c>
      <c r="C133" s="21">
        <f>SUM(C127:C132)</f>
        <v>1</v>
      </c>
      <c r="D133" s="22">
        <f>SUM(D127:D132)</f>
        <v>1373.17</v>
      </c>
      <c r="E133" s="23">
        <f>SUM(E127:E132)</f>
        <v>1</v>
      </c>
      <c r="F133" s="136"/>
      <c r="G133" s="19" t="s">
        <v>19</v>
      </c>
      <c r="H133" s="20">
        <f>SUM(H127:H132)</f>
        <v>49320</v>
      </c>
      <c r="I133" s="21">
        <f>SUM(I127:I132)</f>
        <v>1</v>
      </c>
      <c r="J133" s="22">
        <f>SUM(J127:J132)</f>
        <v>634.36</v>
      </c>
      <c r="K133" s="23">
        <f>SUM(K127:K132)</f>
        <v>1</v>
      </c>
    </row>
    <row r="134" spans="1:11" ht="13.8" thickBot="1" x14ac:dyDescent="0.3">
      <c r="A134" s="277"/>
      <c r="B134" s="278"/>
      <c r="C134" s="278"/>
      <c r="D134" s="278"/>
      <c r="E134" s="279"/>
      <c r="F134" s="2"/>
      <c r="G134" s="277"/>
      <c r="H134" s="278"/>
      <c r="I134" s="278"/>
      <c r="J134" s="278"/>
      <c r="K134" s="279"/>
    </row>
    <row r="135" spans="1:11" x14ac:dyDescent="0.25">
      <c r="A135" s="280" t="s">
        <v>0</v>
      </c>
      <c r="B135" s="281"/>
      <c r="C135" s="281"/>
      <c r="D135" s="281"/>
      <c r="E135" s="282"/>
      <c r="F135" s="2"/>
      <c r="G135" s="280" t="s">
        <v>1</v>
      </c>
      <c r="H135" s="281"/>
      <c r="I135" s="281"/>
      <c r="J135" s="281"/>
      <c r="K135" s="282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9100</v>
      </c>
      <c r="C139" s="12">
        <f>B139/B145</f>
        <v>0.12853107344632769</v>
      </c>
      <c r="D139" s="116">
        <v>104.33</v>
      </c>
      <c r="E139" s="14">
        <f>D139/D145</f>
        <v>0.17188941610649794</v>
      </c>
      <c r="F139" s="15"/>
      <c r="G139" s="16" t="s">
        <v>10</v>
      </c>
      <c r="H139" s="11">
        <v>54600</v>
      </c>
      <c r="I139" s="12">
        <f>H139/H145</f>
        <v>0.51704545454545459</v>
      </c>
      <c r="J139" s="116">
        <v>258.47000000000003</v>
      </c>
      <c r="K139" s="14">
        <f>J139/J145</f>
        <v>0.35650051033074948</v>
      </c>
    </row>
    <row r="140" spans="1:11" x14ac:dyDescent="0.25">
      <c r="A140" s="16" t="s">
        <v>11</v>
      </c>
      <c r="B140" s="11">
        <v>16700</v>
      </c>
      <c r="C140" s="12">
        <f>B140/B145</f>
        <v>0.23587570621468926</v>
      </c>
      <c r="D140" s="116">
        <v>129.96</v>
      </c>
      <c r="E140" s="14">
        <f>D140/D145</f>
        <v>0.21411625148279953</v>
      </c>
      <c r="F140" s="15"/>
      <c r="G140" s="16" t="s">
        <v>12</v>
      </c>
      <c r="H140" s="11">
        <v>13100</v>
      </c>
      <c r="I140" s="12">
        <f>H140/H145</f>
        <v>0.1240530303030303</v>
      </c>
      <c r="J140" s="116">
        <v>117.82</v>
      </c>
      <c r="K140" s="14">
        <f>J140/J145</f>
        <v>0.16250586190725769</v>
      </c>
    </row>
    <row r="141" spans="1:11" x14ac:dyDescent="0.25">
      <c r="A141" s="16" t="s">
        <v>13</v>
      </c>
      <c r="B141" s="11">
        <v>12400</v>
      </c>
      <c r="C141" s="12">
        <f>B141/B145</f>
        <v>0.1751412429378531</v>
      </c>
      <c r="D141" s="116">
        <v>115.45</v>
      </c>
      <c r="E141" s="14">
        <f>D141/D145</f>
        <v>0.19021022802161591</v>
      </c>
      <c r="F141" s="15"/>
      <c r="G141" s="16" t="s">
        <v>14</v>
      </c>
      <c r="H141" s="11">
        <v>27100</v>
      </c>
      <c r="I141" s="12">
        <f>H141/H145</f>
        <v>0.2566287878787879</v>
      </c>
      <c r="J141" s="116">
        <v>165.04</v>
      </c>
      <c r="K141" s="14">
        <f>J141/J145</f>
        <v>0.22763509972138696</v>
      </c>
    </row>
    <row r="142" spans="1:11" x14ac:dyDescent="0.25">
      <c r="A142" s="16" t="s">
        <v>15</v>
      </c>
      <c r="B142" s="11">
        <v>7500</v>
      </c>
      <c r="C142" s="12">
        <f>B142/B145</f>
        <v>0.1059322033898305</v>
      </c>
      <c r="D142" s="116">
        <v>98.93</v>
      </c>
      <c r="E142" s="14">
        <f>D142/D145</f>
        <v>0.16299261895347306</v>
      </c>
      <c r="F142" s="15"/>
      <c r="G142" s="147" t="s">
        <v>16</v>
      </c>
      <c r="H142" s="11">
        <v>100</v>
      </c>
      <c r="I142" s="12">
        <f>H142/H145</f>
        <v>9.46969696969697E-4</v>
      </c>
      <c r="J142" s="116">
        <v>73.97</v>
      </c>
      <c r="K142" s="14">
        <f>J142/J145</f>
        <v>0.102024771730435</v>
      </c>
    </row>
    <row r="143" spans="1:11" x14ac:dyDescent="0.25">
      <c r="A143" s="16" t="s">
        <v>17</v>
      </c>
      <c r="B143" s="11">
        <v>25100</v>
      </c>
      <c r="C143" s="12">
        <f>B143/B145</f>
        <v>0.35451977401129942</v>
      </c>
      <c r="D143" s="116">
        <v>158.29</v>
      </c>
      <c r="E143" s="14">
        <f>D143/D145</f>
        <v>0.26079148543561353</v>
      </c>
      <c r="F143" s="5"/>
      <c r="G143" s="16" t="s">
        <v>18</v>
      </c>
      <c r="H143" s="11">
        <v>10700</v>
      </c>
      <c r="I143" s="12">
        <f>H143/H145</f>
        <v>0.10132575757575757</v>
      </c>
      <c r="J143" s="116">
        <v>109.72</v>
      </c>
      <c r="K143" s="14">
        <f>J143/J145</f>
        <v>0.15133375631017074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70800</v>
      </c>
      <c r="C145" s="21">
        <f>SUM(C139:C144)</f>
        <v>0.99999999999999989</v>
      </c>
      <c r="D145" s="22">
        <f>SUM(D139:D144)</f>
        <v>606.96</v>
      </c>
      <c r="E145" s="23">
        <f>SUM(E139:E144)</f>
        <v>1</v>
      </c>
      <c r="F145" s="136"/>
      <c r="G145" s="19" t="s">
        <v>19</v>
      </c>
      <c r="H145" s="20">
        <f>SUM(H139:H144)</f>
        <v>105600</v>
      </c>
      <c r="I145" s="21">
        <f>SUM(I139:I144)</f>
        <v>1</v>
      </c>
      <c r="J145" s="22">
        <f>SUM(J139:J144)</f>
        <v>725.0200000000001</v>
      </c>
      <c r="K145" s="23">
        <f>SUM(K139:K144)</f>
        <v>0.99999999999999989</v>
      </c>
    </row>
  </sheetData>
  <mergeCells count="47">
    <mergeCell ref="A15:E15"/>
    <mergeCell ref="G15:K15"/>
    <mergeCell ref="E1:G1"/>
    <mergeCell ref="A2:E2"/>
    <mergeCell ref="G2:K2"/>
    <mergeCell ref="A14:E14"/>
    <mergeCell ref="G14:K14"/>
    <mergeCell ref="A26:E26"/>
    <mergeCell ref="G26:K26"/>
    <mergeCell ref="A27:E27"/>
    <mergeCell ref="G27:K27"/>
    <mergeCell ref="A38:E38"/>
    <mergeCell ref="G38:K38"/>
    <mergeCell ref="A39:E39"/>
    <mergeCell ref="G39:K39"/>
    <mergeCell ref="A50:E50"/>
    <mergeCell ref="G50:K50"/>
    <mergeCell ref="A51:E51"/>
    <mergeCell ref="G51:K51"/>
    <mergeCell ref="A62:E62"/>
    <mergeCell ref="G62:K62"/>
    <mergeCell ref="A63:E63"/>
    <mergeCell ref="G63:K63"/>
    <mergeCell ref="A74:E74"/>
    <mergeCell ref="G74:K74"/>
    <mergeCell ref="A75:E75"/>
    <mergeCell ref="G75:K75"/>
    <mergeCell ref="A86:E86"/>
    <mergeCell ref="G86:K86"/>
    <mergeCell ref="A87:E87"/>
    <mergeCell ref="G87:K87"/>
    <mergeCell ref="A98:E98"/>
    <mergeCell ref="G98:K98"/>
    <mergeCell ref="A99:E99"/>
    <mergeCell ref="G99:K99"/>
    <mergeCell ref="A110:E110"/>
    <mergeCell ref="G110:K110"/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</mergeCells>
  <pageMargins left="0.25" right="0.25" top="0.75" bottom="0.75" header="0.3" footer="0.3"/>
  <pageSetup paperSize="5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  <pageSetUpPr fitToPage="1"/>
  </sheetPr>
  <dimension ref="A1:K145"/>
  <sheetViews>
    <sheetView zoomScale="140" zoomScaleNormal="140" workbookViewId="0">
      <selection activeCell="B68" sqref="B68"/>
    </sheetView>
  </sheetViews>
  <sheetFormatPr defaultColWidth="8.88671875" defaultRowHeight="13.2" x14ac:dyDescent="0.25"/>
  <cols>
    <col min="1" max="1" width="10" bestFit="1" customWidth="1"/>
    <col min="2" max="2" width="9.6640625" bestFit="1" customWidth="1"/>
    <col min="3" max="3" width="10.6640625" bestFit="1" customWidth="1"/>
    <col min="4" max="4" width="10" bestFit="1" customWidth="1"/>
    <col min="5" max="5" width="10.88671875" bestFit="1" customWidth="1"/>
    <col min="7" max="7" width="10" bestFit="1" customWidth="1"/>
    <col min="9" max="9" width="10.6640625" bestFit="1" customWidth="1"/>
    <col min="10" max="10" width="10.44140625" bestFit="1" customWidth="1"/>
    <col min="11" max="11" width="10.88671875" bestFit="1" customWidth="1"/>
  </cols>
  <sheetData>
    <row r="1" spans="1:11" ht="18" thickBot="1" x14ac:dyDescent="0.35">
      <c r="E1" s="286" t="s">
        <v>156</v>
      </c>
      <c r="F1" s="287"/>
      <c r="G1" s="287"/>
    </row>
    <row r="2" spans="1:11" x14ac:dyDescent="0.25">
      <c r="A2" s="280" t="s">
        <v>0</v>
      </c>
      <c r="B2" s="281"/>
      <c r="C2" s="281"/>
      <c r="D2" s="281"/>
      <c r="E2" s="282"/>
      <c r="F2" s="2"/>
      <c r="G2" s="280" t="s">
        <v>1</v>
      </c>
      <c r="H2" s="281"/>
      <c r="I2" s="281"/>
      <c r="J2" s="281"/>
      <c r="K2" s="282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7900</v>
      </c>
      <c r="C6" s="12">
        <f>B6/B12</f>
        <v>0.1318864774624374</v>
      </c>
      <c r="D6" s="116">
        <v>100.74</v>
      </c>
      <c r="E6" s="14">
        <f>D6/D12</f>
        <v>0.17585755433359518</v>
      </c>
      <c r="F6" s="15"/>
      <c r="G6" s="16" t="s">
        <v>10</v>
      </c>
      <c r="H6" s="157">
        <v>61400</v>
      </c>
      <c r="I6" s="12">
        <f>H6/H12</f>
        <v>0.55166217430368369</v>
      </c>
      <c r="J6" s="116">
        <v>290.38</v>
      </c>
      <c r="K6" s="14">
        <f>J6/J12</f>
        <v>0.38442087983372381</v>
      </c>
    </row>
    <row r="7" spans="1:11" x14ac:dyDescent="0.25">
      <c r="A7" s="16" t="s">
        <v>11</v>
      </c>
      <c r="B7" s="11">
        <v>21400</v>
      </c>
      <c r="C7" s="12">
        <f>B7/B12</f>
        <v>0.35726210350584309</v>
      </c>
      <c r="D7" s="116">
        <v>146.49</v>
      </c>
      <c r="E7" s="14">
        <f>D7/D12</f>
        <v>0.25572139303482588</v>
      </c>
      <c r="F7" s="15"/>
      <c r="G7" s="16" t="s">
        <v>12</v>
      </c>
      <c r="H7" s="11">
        <v>4400</v>
      </c>
      <c r="I7" s="12">
        <f>H7/H12</f>
        <v>3.9532794249775384E-2</v>
      </c>
      <c r="J7" s="116">
        <v>88.88</v>
      </c>
      <c r="K7" s="14">
        <f>J7/J12</f>
        <v>0.11766419105868645</v>
      </c>
    </row>
    <row r="8" spans="1:11" x14ac:dyDescent="0.25">
      <c r="A8" s="16" t="s">
        <v>13</v>
      </c>
      <c r="B8" s="11">
        <v>4200</v>
      </c>
      <c r="C8" s="12">
        <f>B8/B12</f>
        <v>7.0116861435726208E-2</v>
      </c>
      <c r="D8" s="116">
        <v>88.2</v>
      </c>
      <c r="E8" s="14">
        <f>D8/D12</f>
        <v>0.15396700706991359</v>
      </c>
      <c r="F8" s="15"/>
      <c r="G8" s="16" t="s">
        <v>14</v>
      </c>
      <c r="H8" s="11">
        <v>21900</v>
      </c>
      <c r="I8" s="12">
        <f>H8/H12</f>
        <v>0.19676549865229109</v>
      </c>
      <c r="J8" s="116">
        <v>148.19</v>
      </c>
      <c r="K8" s="14">
        <f>J8/J12</f>
        <v>0.19618200352145304</v>
      </c>
    </row>
    <row r="9" spans="1:11" x14ac:dyDescent="0.25">
      <c r="A9" s="16" t="s">
        <v>15</v>
      </c>
      <c r="B9" s="11">
        <v>6100</v>
      </c>
      <c r="C9" s="12">
        <f>B9/B12</f>
        <v>0.1018363939899833</v>
      </c>
      <c r="D9" s="116">
        <v>94.65</v>
      </c>
      <c r="E9" s="14">
        <f>D9/D12</f>
        <v>0.16522649908352971</v>
      </c>
      <c r="F9" s="15"/>
      <c r="G9" s="147" t="s">
        <v>16</v>
      </c>
      <c r="H9" s="11">
        <v>18400</v>
      </c>
      <c r="I9" s="12">
        <f>H9/H12</f>
        <v>0.16531895777178796</v>
      </c>
      <c r="J9" s="116">
        <v>136.33000000000001</v>
      </c>
      <c r="K9" s="14">
        <f>J9/J12</f>
        <v>0.18048108873796945</v>
      </c>
    </row>
    <row r="10" spans="1:11" x14ac:dyDescent="0.25">
      <c r="A10" s="16" t="s">
        <v>17</v>
      </c>
      <c r="B10" s="11">
        <v>20300</v>
      </c>
      <c r="C10" s="12">
        <f>B10/B12</f>
        <v>0.33889816360600999</v>
      </c>
      <c r="D10" s="116">
        <v>142.77000000000001</v>
      </c>
      <c r="E10" s="14">
        <f>D10/D12</f>
        <v>0.24922754647813564</v>
      </c>
      <c r="F10" s="15"/>
      <c r="G10" s="16" t="s">
        <v>18</v>
      </c>
      <c r="H10" s="11">
        <v>5200</v>
      </c>
      <c r="I10" s="12">
        <f>H10/H12</f>
        <v>4.6720575022461817E-2</v>
      </c>
      <c r="J10" s="116">
        <v>91.59</v>
      </c>
      <c r="K10" s="14">
        <f>J10/J12</f>
        <v>0.12125183684816711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59900</v>
      </c>
      <c r="C12" s="21">
        <f>SUM(C6:C11)</f>
        <v>1</v>
      </c>
      <c r="D12" s="22">
        <f>SUM(D6:D11)</f>
        <v>572.85</v>
      </c>
      <c r="E12" s="23">
        <f>SUM(E6:E11)</f>
        <v>1</v>
      </c>
      <c r="F12" s="24"/>
      <c r="G12" s="19" t="s">
        <v>19</v>
      </c>
      <c r="H12" s="20">
        <f>SUM(H6:H11)</f>
        <v>111300</v>
      </c>
      <c r="I12" s="21">
        <f>SUM(I6:I11)</f>
        <v>1</v>
      </c>
      <c r="J12" s="22">
        <f>SUM(J6:J10)</f>
        <v>755.37000000000012</v>
      </c>
      <c r="K12" s="23">
        <f>SUM(K6:K11)</f>
        <v>0.99999999999999978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77"/>
      <c r="B14" s="278"/>
      <c r="C14" s="278"/>
      <c r="D14" s="278"/>
      <c r="E14" s="279"/>
      <c r="F14" s="2"/>
      <c r="G14" s="277"/>
      <c r="H14" s="278"/>
      <c r="I14" s="278"/>
      <c r="J14" s="278"/>
      <c r="K14" s="279"/>
    </row>
    <row r="15" spans="1:11" x14ac:dyDescent="0.25">
      <c r="A15" s="280" t="s">
        <v>0</v>
      </c>
      <c r="B15" s="281"/>
      <c r="C15" s="281"/>
      <c r="D15" s="281"/>
      <c r="E15" s="282"/>
      <c r="F15" s="2"/>
      <c r="G15" s="280" t="s">
        <v>1</v>
      </c>
      <c r="H15" s="281"/>
      <c r="I15" s="281"/>
      <c r="J15" s="281"/>
      <c r="K15" s="282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9000</v>
      </c>
      <c r="C19" s="12">
        <f>B19/B25</f>
        <v>0.18255578093306288</v>
      </c>
      <c r="D19" s="13">
        <v>104.47</v>
      </c>
      <c r="E19" s="14">
        <f>D19/D25</f>
        <v>0.19457274826789836</v>
      </c>
      <c r="F19" s="15"/>
      <c r="G19" s="16" t="s">
        <v>10</v>
      </c>
      <c r="H19" s="11">
        <v>28700</v>
      </c>
      <c r="I19" s="12">
        <f>H19/H25</f>
        <v>0.39477303988995871</v>
      </c>
      <c r="J19" s="115">
        <v>171.23</v>
      </c>
      <c r="K19" s="14">
        <f>J19/J25</f>
        <v>0.27801139776915457</v>
      </c>
    </row>
    <row r="20" spans="1:11" x14ac:dyDescent="0.25">
      <c r="A20" s="16" t="s">
        <v>11</v>
      </c>
      <c r="B20" s="11">
        <v>10800</v>
      </c>
      <c r="C20" s="12">
        <f>B20/B25</f>
        <v>0.21906693711967545</v>
      </c>
      <c r="D20" s="13">
        <v>110.57</v>
      </c>
      <c r="E20" s="14">
        <f>D20/D25</f>
        <v>0.20593384489309391</v>
      </c>
      <c r="F20" s="15"/>
      <c r="G20" s="16" t="s">
        <v>12</v>
      </c>
      <c r="H20" s="11">
        <v>7200</v>
      </c>
      <c r="I20" s="12">
        <f>H20/H25</f>
        <v>9.9037138927097659E-2</v>
      </c>
      <c r="J20" s="115">
        <v>98.37</v>
      </c>
      <c r="K20" s="14">
        <f>J20/J25</f>
        <v>0.15971489340975145</v>
      </c>
    </row>
    <row r="21" spans="1:11" x14ac:dyDescent="0.25">
      <c r="A21" s="16" t="s">
        <v>13</v>
      </c>
      <c r="B21" s="11">
        <v>4300</v>
      </c>
      <c r="C21" s="12">
        <f>B21/B25</f>
        <v>8.7221095334685597E-2</v>
      </c>
      <c r="D21" s="13">
        <v>88.55</v>
      </c>
      <c r="E21" s="14">
        <f>D21/D25</f>
        <v>0.16492214855099455</v>
      </c>
      <c r="F21" s="15"/>
      <c r="G21" s="16" t="s">
        <v>14</v>
      </c>
      <c r="H21" s="11">
        <v>21700</v>
      </c>
      <c r="I21" s="12">
        <f>H21/H25</f>
        <v>0.29848693259972492</v>
      </c>
      <c r="J21" s="115">
        <v>147.5</v>
      </c>
      <c r="K21" s="14">
        <f>J21/J25</f>
        <v>0.2394830413534445</v>
      </c>
    </row>
    <row r="22" spans="1:11" x14ac:dyDescent="0.25">
      <c r="A22" s="16" t="s">
        <v>15</v>
      </c>
      <c r="B22" s="11">
        <v>9200</v>
      </c>
      <c r="C22" s="12">
        <f>B22/B25</f>
        <v>0.18661257606490872</v>
      </c>
      <c r="D22" s="13">
        <v>105.15</v>
      </c>
      <c r="E22" s="14">
        <f>D22/D25</f>
        <v>0.19583923117037919</v>
      </c>
      <c r="F22" s="15"/>
      <c r="G22" s="147" t="s">
        <v>16</v>
      </c>
      <c r="H22" s="11">
        <v>11300</v>
      </c>
      <c r="I22" s="12">
        <f>H22/H25</f>
        <v>0.15543328748280605</v>
      </c>
      <c r="J22" s="115">
        <v>112.27</v>
      </c>
      <c r="K22" s="14">
        <f>J22/J25</f>
        <v>0.18228312578136416</v>
      </c>
    </row>
    <row r="23" spans="1:11" x14ac:dyDescent="0.25">
      <c r="A23" s="16" t="s">
        <v>17</v>
      </c>
      <c r="B23" s="18">
        <v>16000</v>
      </c>
      <c r="C23" s="12">
        <f>B23/B25</f>
        <v>0.32454361054766734</v>
      </c>
      <c r="D23" s="13">
        <v>128.18</v>
      </c>
      <c r="E23" s="14">
        <f>D23/D25</f>
        <v>0.23873202711763389</v>
      </c>
      <c r="F23" s="5"/>
      <c r="G23" s="16" t="s">
        <v>18</v>
      </c>
      <c r="H23" s="18">
        <v>3800</v>
      </c>
      <c r="I23" s="12">
        <f>H23/H25</f>
        <v>5.2269601100412656E-2</v>
      </c>
      <c r="J23" s="115">
        <v>86.54</v>
      </c>
      <c r="K23" s="14">
        <f>J23/J25</f>
        <v>0.14050754168628535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49300</v>
      </c>
      <c r="C25" s="21">
        <f>SUM(C19:C24)</f>
        <v>1</v>
      </c>
      <c r="D25" s="22">
        <f>SUM(D18:D24)</f>
        <v>536.92000000000007</v>
      </c>
      <c r="E25" s="23">
        <f>SUM(E19:E24)</f>
        <v>0.99999999999999978</v>
      </c>
      <c r="F25" s="136"/>
      <c r="G25" s="19" t="s">
        <v>19</v>
      </c>
      <c r="H25" s="20">
        <f>SUM(H19:H24)</f>
        <v>72700</v>
      </c>
      <c r="I25" s="21">
        <f>SUM(I19:I24)</f>
        <v>1</v>
      </c>
      <c r="J25" s="22">
        <f>SUM(J19:J24)</f>
        <v>615.91</v>
      </c>
      <c r="K25" s="23">
        <f>SUM(K19:K24)</f>
        <v>1</v>
      </c>
    </row>
    <row r="26" spans="1:11" ht="13.8" thickBot="1" x14ac:dyDescent="0.3">
      <c r="A26" s="277"/>
      <c r="B26" s="278"/>
      <c r="C26" s="278"/>
      <c r="D26" s="278"/>
      <c r="E26" s="279"/>
      <c r="F26" s="2"/>
      <c r="G26" s="277"/>
      <c r="H26" s="278"/>
      <c r="I26" s="278"/>
      <c r="J26" s="278"/>
      <c r="K26" s="279"/>
    </row>
    <row r="27" spans="1:11" x14ac:dyDescent="0.25">
      <c r="A27" s="280" t="s">
        <v>0</v>
      </c>
      <c r="B27" s="281"/>
      <c r="C27" s="281"/>
      <c r="D27" s="281"/>
      <c r="E27" s="282"/>
      <c r="F27" s="2"/>
      <c r="G27" s="280" t="s">
        <v>1</v>
      </c>
      <c r="H27" s="281"/>
      <c r="I27" s="281"/>
      <c r="J27" s="281"/>
      <c r="K27" s="282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11100</v>
      </c>
      <c r="C31" s="12">
        <f>B31/B37</f>
        <v>0.19270833333333334</v>
      </c>
      <c r="D31" s="120">
        <v>111.59</v>
      </c>
      <c r="E31" s="14">
        <f>D31/D37</f>
        <v>0.19747995823526288</v>
      </c>
      <c r="F31" s="15"/>
      <c r="G31" s="16" t="s">
        <v>10</v>
      </c>
      <c r="H31" s="11">
        <v>38800</v>
      </c>
      <c r="I31" s="12">
        <f>H31/H37</f>
        <v>0.38877755511022044</v>
      </c>
      <c r="J31" s="116">
        <v>205.45</v>
      </c>
      <c r="K31" s="14">
        <f>J31/J37</f>
        <v>0.2901631240731587</v>
      </c>
    </row>
    <row r="32" spans="1:11" x14ac:dyDescent="0.25">
      <c r="A32" s="16" t="s">
        <v>11</v>
      </c>
      <c r="B32" s="11">
        <v>6500</v>
      </c>
      <c r="C32" s="12">
        <f>B32/B37</f>
        <v>0.11284722222222222</v>
      </c>
      <c r="D32" s="116">
        <v>96</v>
      </c>
      <c r="E32" s="14">
        <f>D32/D37</f>
        <v>0.16989045604969294</v>
      </c>
      <c r="F32" s="15"/>
      <c r="G32" s="16" t="s">
        <v>12</v>
      </c>
      <c r="H32" s="11">
        <v>6700</v>
      </c>
      <c r="I32" s="12">
        <f>H32/H37</f>
        <v>6.7134268537074146E-2</v>
      </c>
      <c r="J32" s="116">
        <v>96.68</v>
      </c>
      <c r="K32" s="14">
        <f>J32/J37</f>
        <v>0.13654402937645649</v>
      </c>
    </row>
    <row r="33" spans="1:11" x14ac:dyDescent="0.25">
      <c r="A33" s="16" t="s">
        <v>13</v>
      </c>
      <c r="B33" s="11">
        <v>6100</v>
      </c>
      <c r="C33" s="12">
        <f>B33/B37</f>
        <v>0.10590277777777778</v>
      </c>
      <c r="D33" s="116">
        <v>94.65</v>
      </c>
      <c r="E33" s="14">
        <f>D33/D37</f>
        <v>0.16750137151149413</v>
      </c>
      <c r="F33" s="15"/>
      <c r="G33" s="16" t="s">
        <v>14</v>
      </c>
      <c r="H33" s="11">
        <v>32300</v>
      </c>
      <c r="I33" s="12">
        <f>H33/H37</f>
        <v>0.32364729458917835</v>
      </c>
      <c r="J33" s="116">
        <v>183.43</v>
      </c>
      <c r="K33" s="14">
        <f>J33/J37</f>
        <v>0.25906362545018008</v>
      </c>
    </row>
    <row r="34" spans="1:11" x14ac:dyDescent="0.25">
      <c r="A34" s="16" t="s">
        <v>15</v>
      </c>
      <c r="B34" s="11">
        <v>15500</v>
      </c>
      <c r="C34" s="12">
        <f>B34/B37</f>
        <v>0.26909722222222221</v>
      </c>
      <c r="D34" s="116">
        <v>126.5</v>
      </c>
      <c r="E34" s="14">
        <f>D34/D37</f>
        <v>0.22386606969048081</v>
      </c>
      <c r="F34" s="15"/>
      <c r="G34" s="147" t="s">
        <v>16</v>
      </c>
      <c r="H34" s="11">
        <v>17400</v>
      </c>
      <c r="I34" s="12">
        <f>H34/H37</f>
        <v>0.17434869739478959</v>
      </c>
      <c r="J34" s="116">
        <v>132.93</v>
      </c>
      <c r="K34" s="14">
        <f>J34/J37</f>
        <v>0.18774097874443899</v>
      </c>
    </row>
    <row r="35" spans="1:11" x14ac:dyDescent="0.25">
      <c r="A35" s="16" t="s">
        <v>17</v>
      </c>
      <c r="B35" s="11">
        <v>18400</v>
      </c>
      <c r="C35" s="12">
        <f>B35/B37</f>
        <v>0.31944444444444442</v>
      </c>
      <c r="D35" s="116">
        <v>136.33000000000001</v>
      </c>
      <c r="E35" s="14">
        <f>D35/D37</f>
        <v>0.24126214451306918</v>
      </c>
      <c r="F35" s="5"/>
      <c r="G35" s="16" t="s">
        <v>18</v>
      </c>
      <c r="H35" s="11">
        <v>4600</v>
      </c>
      <c r="I35" s="12">
        <f>H35/H37</f>
        <v>4.6092184368737472E-2</v>
      </c>
      <c r="J35" s="116">
        <v>89.56</v>
      </c>
      <c r="K35" s="14">
        <f>J35/J37</f>
        <v>0.12648824235576583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57600</v>
      </c>
      <c r="C37" s="21">
        <f>SUM(C31:C36)</f>
        <v>1</v>
      </c>
      <c r="D37" s="22">
        <f>SUM(D31:D36)</f>
        <v>565.07000000000005</v>
      </c>
      <c r="E37" s="23">
        <f>SUM(E31:E36)</f>
        <v>1</v>
      </c>
      <c r="F37" s="136"/>
      <c r="G37" s="19" t="s">
        <v>19</v>
      </c>
      <c r="H37" s="20">
        <f>SUM(H31:H36)</f>
        <v>99800</v>
      </c>
      <c r="I37" s="21">
        <f>SUM(I31:I36)</f>
        <v>1</v>
      </c>
      <c r="J37" s="22">
        <f>SUM(J31:J36)</f>
        <v>708.05</v>
      </c>
      <c r="K37" s="23">
        <f>SUM(K31:K36)</f>
        <v>1</v>
      </c>
    </row>
    <row r="38" spans="1:11" ht="13.8" thickBot="1" x14ac:dyDescent="0.3">
      <c r="A38" s="277"/>
      <c r="B38" s="278"/>
      <c r="C38" s="278"/>
      <c r="D38" s="278"/>
      <c r="E38" s="279"/>
      <c r="F38" s="113"/>
      <c r="G38" s="277"/>
      <c r="H38" s="278"/>
      <c r="I38" s="278"/>
      <c r="J38" s="278"/>
      <c r="K38" s="279"/>
    </row>
    <row r="39" spans="1:11" x14ac:dyDescent="0.25">
      <c r="A39" s="280" t="s">
        <v>0</v>
      </c>
      <c r="B39" s="281"/>
      <c r="C39" s="281"/>
      <c r="D39" s="281"/>
      <c r="E39" s="282"/>
      <c r="F39" s="114"/>
      <c r="G39" s="280" t="s">
        <v>1</v>
      </c>
      <c r="H39" s="281"/>
      <c r="I39" s="281"/>
      <c r="J39" s="281"/>
      <c r="K39" s="282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10400</v>
      </c>
      <c r="C43" s="12">
        <f>B43/B49</f>
        <v>0.2</v>
      </c>
      <c r="D43" s="13">
        <v>222.48</v>
      </c>
      <c r="E43" s="14">
        <f>D43/D49</f>
        <v>0.19870850191581144</v>
      </c>
      <c r="F43" s="15"/>
      <c r="G43" s="16" t="s">
        <v>10</v>
      </c>
      <c r="H43" s="11">
        <v>40000</v>
      </c>
      <c r="I43" s="12">
        <f>H43/H49</f>
        <v>0.40160642570281124</v>
      </c>
      <c r="J43" s="13">
        <v>418.05</v>
      </c>
      <c r="K43" s="14">
        <f>J43/J49</f>
        <v>0.29315241401072889</v>
      </c>
    </row>
    <row r="44" spans="1:11" x14ac:dyDescent="0.25">
      <c r="A44" s="16" t="s">
        <v>11</v>
      </c>
      <c r="B44" s="11">
        <v>12100</v>
      </c>
      <c r="C44" s="12">
        <f>B44/B49</f>
        <v>0.2326923076923077</v>
      </c>
      <c r="D44" s="13">
        <v>212.43</v>
      </c>
      <c r="E44" s="14">
        <f>D44/D49</f>
        <v>0.18973232228504058</v>
      </c>
      <c r="F44" s="15"/>
      <c r="G44" s="16" t="s">
        <v>12</v>
      </c>
      <c r="H44" s="11">
        <v>6200</v>
      </c>
      <c r="I44" s="12">
        <f>H44/H49</f>
        <v>6.224899598393574E-2</v>
      </c>
      <c r="J44" s="13">
        <v>193.12</v>
      </c>
      <c r="K44" s="14">
        <f>J44/J49</f>
        <v>0.13542302163318257</v>
      </c>
    </row>
    <row r="45" spans="1:11" x14ac:dyDescent="0.25">
      <c r="A45" s="16" t="s">
        <v>13</v>
      </c>
      <c r="B45" s="11">
        <v>5100</v>
      </c>
      <c r="C45" s="12">
        <f>B45/B49</f>
        <v>9.8076923076923075E-2</v>
      </c>
      <c r="D45" s="13">
        <v>187.33</v>
      </c>
      <c r="E45" s="14">
        <f>D45/D49</f>
        <v>0.16731420201316505</v>
      </c>
      <c r="F45" s="15"/>
      <c r="G45" s="16" t="s">
        <v>14</v>
      </c>
      <c r="H45" s="11">
        <v>31200</v>
      </c>
      <c r="I45" s="12">
        <f>H45/H49</f>
        <v>0.31325301204819278</v>
      </c>
      <c r="J45" s="13">
        <v>365.88</v>
      </c>
      <c r="K45" s="14">
        <f>J45/J49</f>
        <v>0.25656884400967706</v>
      </c>
    </row>
    <row r="46" spans="1:11" x14ac:dyDescent="0.25">
      <c r="A46" s="16" t="s">
        <v>15</v>
      </c>
      <c r="B46" s="11">
        <v>11400</v>
      </c>
      <c r="C46" s="12">
        <f>B46/B49</f>
        <v>0.21923076923076923</v>
      </c>
      <c r="D46" s="13">
        <v>241</v>
      </c>
      <c r="E46" s="14">
        <f>D46/D49</f>
        <v>0.21524968069808775</v>
      </c>
      <c r="F46" s="15"/>
      <c r="G46" s="147" t="s">
        <v>16</v>
      </c>
      <c r="H46" s="11">
        <v>16200</v>
      </c>
      <c r="I46" s="12">
        <f>H46/H49</f>
        <v>0.16265060240963855</v>
      </c>
      <c r="J46" s="13">
        <v>263.8</v>
      </c>
      <c r="K46" s="14">
        <f>J46/J49</f>
        <v>0.1849865011745731</v>
      </c>
    </row>
    <row r="47" spans="1:11" x14ac:dyDescent="0.25">
      <c r="A47" s="16" t="s">
        <v>17</v>
      </c>
      <c r="B47" s="11">
        <v>13000</v>
      </c>
      <c r="C47" s="12">
        <f>B47/B49</f>
        <v>0.25</v>
      </c>
      <c r="D47" s="116">
        <v>256.39</v>
      </c>
      <c r="E47" s="14">
        <f>D47/D49</f>
        <v>0.22899529308789507</v>
      </c>
      <c r="F47" s="5"/>
      <c r="G47" s="16" t="s">
        <v>18</v>
      </c>
      <c r="H47" s="11">
        <v>6000</v>
      </c>
      <c r="I47" s="12">
        <f>H47/H49</f>
        <v>6.0240963855421686E-2</v>
      </c>
      <c r="J47" s="116">
        <v>185.2</v>
      </c>
      <c r="K47" s="14">
        <f>J47/J49</f>
        <v>0.12986921917183827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52000</v>
      </c>
      <c r="C49" s="21">
        <f>SUM(C43:C48)</f>
        <v>1</v>
      </c>
      <c r="D49" s="22">
        <f>SUM(D43:D48)</f>
        <v>1119.6300000000001</v>
      </c>
      <c r="E49" s="23">
        <f>SUM(E43:E48)</f>
        <v>1</v>
      </c>
      <c r="F49" s="136"/>
      <c r="G49" s="19" t="s">
        <v>19</v>
      </c>
      <c r="H49" s="20">
        <f>SUM(H43:H48)</f>
        <v>99600</v>
      </c>
      <c r="I49" s="21">
        <f>SUM(I43:I48)</f>
        <v>1</v>
      </c>
      <c r="J49" s="22">
        <f>SUM(J43:J48)</f>
        <v>1426.0500000000002</v>
      </c>
      <c r="K49" s="23">
        <f>SUM(K43:K48)</f>
        <v>0.99999999999999978</v>
      </c>
    </row>
    <row r="50" spans="1:11" ht="13.8" thickBot="1" x14ac:dyDescent="0.3">
      <c r="A50" s="277"/>
      <c r="B50" s="278"/>
      <c r="C50" s="278"/>
      <c r="D50" s="278"/>
      <c r="E50" s="279"/>
      <c r="F50" s="2"/>
      <c r="G50" s="277"/>
      <c r="H50" s="278"/>
      <c r="I50" s="278"/>
      <c r="J50" s="278"/>
      <c r="K50" s="279"/>
    </row>
    <row r="51" spans="1:11" x14ac:dyDescent="0.25">
      <c r="A51" s="280" t="s">
        <v>0</v>
      </c>
      <c r="B51" s="281"/>
      <c r="C51" s="281"/>
      <c r="D51" s="281"/>
      <c r="E51" s="282"/>
      <c r="F51" s="2"/>
      <c r="G51" s="280" t="s">
        <v>1</v>
      </c>
      <c r="H51" s="281"/>
      <c r="I51" s="281"/>
      <c r="J51" s="281"/>
      <c r="K51" s="282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7500</v>
      </c>
      <c r="C55" s="12">
        <f>B55/B61</f>
        <v>8.8547815820543094E-2</v>
      </c>
      <c r="D55" s="116">
        <v>211.94</v>
      </c>
      <c r="E55" s="14">
        <f>D55/D61</f>
        <v>0.17375406838994237</v>
      </c>
      <c r="F55" s="15"/>
      <c r="G55" s="16" t="s">
        <v>10</v>
      </c>
      <c r="H55" s="11">
        <v>47300</v>
      </c>
      <c r="I55" s="12">
        <f>H55/H61</f>
        <v>0.3753968253968254</v>
      </c>
      <c r="J55" s="116">
        <v>450.06</v>
      </c>
      <c r="K55" s="14">
        <f>J55/J61</f>
        <v>0.29499944285311647</v>
      </c>
    </row>
    <row r="56" spans="1:11" x14ac:dyDescent="0.25">
      <c r="A56" s="16" t="s">
        <v>11</v>
      </c>
      <c r="B56" s="11">
        <v>14500</v>
      </c>
      <c r="C56" s="12">
        <f>B56/B61</f>
        <v>0.17119244391971664</v>
      </c>
      <c r="D56" s="116">
        <v>241.29</v>
      </c>
      <c r="E56" s="14">
        <f>D56/D61</f>
        <v>0.1978159817014683</v>
      </c>
      <c r="F56" s="15"/>
      <c r="G56" s="16" t="s">
        <v>12</v>
      </c>
      <c r="H56" s="11">
        <v>7300</v>
      </c>
      <c r="I56" s="12">
        <f>H56/H61</f>
        <v>5.7936507936507939E-2</v>
      </c>
      <c r="J56" s="116">
        <v>196.61</v>
      </c>
      <c r="K56" s="14">
        <f>J56/J61</f>
        <v>0.12887135150724621</v>
      </c>
    </row>
    <row r="57" spans="1:11" x14ac:dyDescent="0.25">
      <c r="A57" s="16" t="s">
        <v>13</v>
      </c>
      <c r="B57" s="11">
        <v>6000</v>
      </c>
      <c r="C57" s="12">
        <f>B57/B61</f>
        <v>7.0838252656434481E-2</v>
      </c>
      <c r="D57" s="116">
        <v>188.37</v>
      </c>
      <c r="E57" s="14">
        <f>D57/D61</f>
        <v>0.1544307533387442</v>
      </c>
      <c r="F57" s="15"/>
      <c r="G57" s="16" t="s">
        <v>14</v>
      </c>
      <c r="H57" s="11">
        <v>42900</v>
      </c>
      <c r="I57" s="12">
        <f>H57/H61</f>
        <v>0.34047619047619049</v>
      </c>
      <c r="J57" s="116">
        <v>404.54</v>
      </c>
      <c r="K57" s="14">
        <f>J57/J61</f>
        <v>0.26516258856996783</v>
      </c>
    </row>
    <row r="58" spans="1:11" x14ac:dyDescent="0.25">
      <c r="A58" s="16" t="s">
        <v>15</v>
      </c>
      <c r="B58" s="11">
        <v>13700</v>
      </c>
      <c r="C58" s="12">
        <f>B58/B61</f>
        <v>0.16174734356552539</v>
      </c>
      <c r="D58" s="116">
        <v>236.63</v>
      </c>
      <c r="E58" s="14">
        <f>D58/D61</f>
        <v>0.19399558933241512</v>
      </c>
      <c r="F58" s="15"/>
      <c r="G58" s="147" t="s">
        <v>16</v>
      </c>
      <c r="H58" s="11">
        <v>18900</v>
      </c>
      <c r="I58" s="12">
        <f>H58/H61</f>
        <v>0.15</v>
      </c>
      <c r="J58" s="116">
        <v>270.85000000000002</v>
      </c>
      <c r="K58" s="14">
        <f>J58/J61</f>
        <v>0.17753321578626538</v>
      </c>
    </row>
    <row r="59" spans="1:11" x14ac:dyDescent="0.25">
      <c r="A59" s="16" t="s">
        <v>17</v>
      </c>
      <c r="B59" s="11">
        <v>43000</v>
      </c>
      <c r="C59" s="12">
        <f>B59/B61</f>
        <v>0.50767414403778044</v>
      </c>
      <c r="D59" s="116">
        <v>341.54</v>
      </c>
      <c r="E59" s="14">
        <f>D59/D61</f>
        <v>0.28000360723743001</v>
      </c>
      <c r="F59" s="5"/>
      <c r="G59" s="16" t="s">
        <v>18</v>
      </c>
      <c r="H59" s="11">
        <v>9600</v>
      </c>
      <c r="I59" s="12">
        <f>H59/H61</f>
        <v>7.6190476190476197E-2</v>
      </c>
      <c r="J59" s="116">
        <v>203.57</v>
      </c>
      <c r="K59" s="14">
        <f>J59/J61</f>
        <v>0.13343340128340425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84700</v>
      </c>
      <c r="C61" s="21">
        <f>SUM(C55:C60)</f>
        <v>1</v>
      </c>
      <c r="D61" s="22">
        <f>SUM(D55:D60)</f>
        <v>1219.77</v>
      </c>
      <c r="E61" s="23">
        <f>SUM(E55:E60)</f>
        <v>1</v>
      </c>
      <c r="F61" s="136"/>
      <c r="G61" s="19" t="s">
        <v>19</v>
      </c>
      <c r="H61" s="20">
        <f>SUM(H55:H60)</f>
        <v>126000</v>
      </c>
      <c r="I61" s="21">
        <f>SUM(I55:I60)</f>
        <v>1</v>
      </c>
      <c r="J61" s="22">
        <f>SUM(J55:J60)</f>
        <v>1525.6299999999999</v>
      </c>
      <c r="K61" s="23">
        <f>SUM(K55:K60)</f>
        <v>1.0000000000000002</v>
      </c>
    </row>
    <row r="62" spans="1:11" ht="13.8" thickBot="1" x14ac:dyDescent="0.3">
      <c r="A62" s="277"/>
      <c r="B62" s="278"/>
      <c r="C62" s="278"/>
      <c r="D62" s="278"/>
      <c r="E62" s="279"/>
      <c r="F62" s="2"/>
      <c r="G62" s="277"/>
      <c r="H62" s="278"/>
      <c r="I62" s="278"/>
      <c r="J62" s="278"/>
      <c r="K62" s="279"/>
    </row>
    <row r="63" spans="1:11" x14ac:dyDescent="0.25">
      <c r="A63" s="280" t="s">
        <v>0</v>
      </c>
      <c r="B63" s="281"/>
      <c r="C63" s="281"/>
      <c r="D63" s="281"/>
      <c r="E63" s="282"/>
      <c r="F63" s="2"/>
      <c r="G63" s="280" t="s">
        <v>1</v>
      </c>
      <c r="H63" s="281"/>
      <c r="I63" s="281"/>
      <c r="J63" s="281"/>
      <c r="K63" s="282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8100</v>
      </c>
      <c r="C67" s="12">
        <f>B67/B73</f>
        <v>7.0190641247833627E-2</v>
      </c>
      <c r="D67" s="13">
        <v>110.01</v>
      </c>
      <c r="E67" s="14">
        <f>D67/D73</f>
        <v>0.13681644632929968</v>
      </c>
      <c r="F67" s="15"/>
      <c r="G67" s="16" t="s">
        <v>10</v>
      </c>
      <c r="H67" s="69">
        <v>51600</v>
      </c>
      <c r="I67" s="12">
        <f>H67/H73</f>
        <v>0.34794335805799054</v>
      </c>
      <c r="J67" s="74">
        <v>257.52999999999997</v>
      </c>
      <c r="K67" s="14">
        <f>J67/J73</f>
        <v>0.27821230257329904</v>
      </c>
    </row>
    <row r="68" spans="1:11" x14ac:dyDescent="0.25">
      <c r="A68" s="16" t="s">
        <v>11</v>
      </c>
      <c r="B68" s="11">
        <v>24100</v>
      </c>
      <c r="C68" s="12">
        <f>B68/B73</f>
        <v>0.20883882149046792</v>
      </c>
      <c r="D68" s="13">
        <v>164.28</v>
      </c>
      <c r="E68" s="14">
        <f>D68/D73</f>
        <v>0.20431056997525091</v>
      </c>
      <c r="F68" s="15"/>
      <c r="G68" s="16" t="s">
        <v>12</v>
      </c>
      <c r="H68" s="11">
        <v>7000</v>
      </c>
      <c r="I68" s="12">
        <f>H68/H73</f>
        <v>4.720161834120027E-2</v>
      </c>
      <c r="J68" s="13">
        <v>106.28</v>
      </c>
      <c r="K68" s="14">
        <f>J68/J73</f>
        <v>0.11481537497569302</v>
      </c>
    </row>
    <row r="69" spans="1:11" x14ac:dyDescent="0.25">
      <c r="A69" s="16" t="s">
        <v>13</v>
      </c>
      <c r="B69" s="11">
        <v>14100</v>
      </c>
      <c r="C69" s="12">
        <f>B69/B73</f>
        <v>0.12218370883882149</v>
      </c>
      <c r="D69" s="13">
        <v>130.36000000000001</v>
      </c>
      <c r="E69" s="14">
        <f>D69/D73</f>
        <v>0.16212518810551321</v>
      </c>
      <c r="F69" s="15"/>
      <c r="G69" s="16" t="s">
        <v>14</v>
      </c>
      <c r="H69" s="11">
        <v>62900</v>
      </c>
      <c r="I69" s="12">
        <f>H69/H73</f>
        <v>0.42414025623735668</v>
      </c>
      <c r="J69" s="13">
        <v>305.89</v>
      </c>
      <c r="K69" s="14">
        <f>J69/J73</f>
        <v>0.33045610699392863</v>
      </c>
    </row>
    <row r="70" spans="1:11" x14ac:dyDescent="0.25">
      <c r="A70" s="16" t="s">
        <v>15</v>
      </c>
      <c r="B70" s="11">
        <v>20500</v>
      </c>
      <c r="C70" s="12">
        <f>B70/B73</f>
        <v>0.17764298093587522</v>
      </c>
      <c r="D70" s="13">
        <v>152.06</v>
      </c>
      <c r="E70" s="14">
        <f>D70/D73</f>
        <v>0.18911288818137723</v>
      </c>
      <c r="F70" s="15"/>
      <c r="G70" s="147" t="s">
        <v>16</v>
      </c>
      <c r="H70" s="11">
        <v>17600</v>
      </c>
      <c r="I70" s="12">
        <f>H70/H73</f>
        <v>0.11867835468644639</v>
      </c>
      <c r="J70" s="13">
        <v>142.22</v>
      </c>
      <c r="K70" s="14">
        <f>J70/J73</f>
        <v>0.15364172590367955</v>
      </c>
    </row>
    <row r="71" spans="1:11" x14ac:dyDescent="0.25">
      <c r="A71" s="16" t="s">
        <v>17</v>
      </c>
      <c r="B71" s="11">
        <v>48600</v>
      </c>
      <c r="C71" s="12">
        <f>B71/B73</f>
        <v>0.42114384748700173</v>
      </c>
      <c r="D71" s="116">
        <v>247.36</v>
      </c>
      <c r="E71" s="14">
        <f>D71/D73</f>
        <v>0.30763490740855898</v>
      </c>
      <c r="F71" s="5"/>
      <c r="G71" s="16" t="s">
        <v>18</v>
      </c>
      <c r="H71" s="11">
        <v>9200</v>
      </c>
      <c r="I71" s="12">
        <f>H71/H73</f>
        <v>6.2036412677006068E-2</v>
      </c>
      <c r="J71" s="116">
        <v>113.74</v>
      </c>
      <c r="K71" s="14">
        <f>J71/J73</f>
        <v>0.12287448955339973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115400</v>
      </c>
      <c r="C73" s="21">
        <f>SUM(C67:C72)</f>
        <v>1</v>
      </c>
      <c r="D73" s="22">
        <f>SUM(D67:D71)</f>
        <v>804.07</v>
      </c>
      <c r="E73" s="23">
        <f>SUM(E67:E72)</f>
        <v>1</v>
      </c>
      <c r="F73" s="136"/>
      <c r="G73" s="19" t="s">
        <v>19</v>
      </c>
      <c r="H73" s="20">
        <f>SUM(H67:H71)</f>
        <v>148300</v>
      </c>
      <c r="I73" s="21">
        <f>SUM(I67:I72)</f>
        <v>1</v>
      </c>
      <c r="J73" s="22">
        <f>SUM(J67:J71)</f>
        <v>925.66</v>
      </c>
      <c r="K73" s="23">
        <f>SUM(K67:K72)</f>
        <v>1</v>
      </c>
    </row>
    <row r="74" spans="1:11" ht="13.8" thickBot="1" x14ac:dyDescent="0.3">
      <c r="A74" s="277"/>
      <c r="B74" s="278"/>
      <c r="C74" s="278"/>
      <c r="D74" s="278"/>
      <c r="E74" s="279"/>
      <c r="F74" s="2"/>
      <c r="G74" s="277"/>
      <c r="H74" s="278"/>
      <c r="I74" s="278"/>
      <c r="J74" s="278"/>
      <c r="K74" s="279"/>
    </row>
    <row r="75" spans="1:11" x14ac:dyDescent="0.25">
      <c r="A75" s="280" t="s">
        <v>0</v>
      </c>
      <c r="B75" s="281"/>
      <c r="C75" s="281"/>
      <c r="D75" s="281"/>
      <c r="E75" s="282"/>
      <c r="F75" s="114"/>
      <c r="G75" s="280" t="s">
        <v>1</v>
      </c>
      <c r="H75" s="281"/>
      <c r="I75" s="281"/>
      <c r="J75" s="281"/>
      <c r="K75" s="282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10400</v>
      </c>
      <c r="C79" s="12">
        <f>B79/B85</f>
        <v>5.4110301768990635E-2</v>
      </c>
      <c r="D79" s="116">
        <v>124.18</v>
      </c>
      <c r="E79" s="14">
        <f>D79/D85</f>
        <v>0.11023524189968931</v>
      </c>
      <c r="F79" s="15"/>
      <c r="G79" s="16" t="s">
        <v>10</v>
      </c>
      <c r="H79" s="11">
        <v>75000</v>
      </c>
      <c r="I79" s="12">
        <f>H79/H85</f>
        <v>0.31672297297297297</v>
      </c>
      <c r="J79" s="116">
        <v>366.96</v>
      </c>
      <c r="K79" s="14">
        <f>J79/J85</f>
        <v>0.2752351379325863</v>
      </c>
    </row>
    <row r="80" spans="1:11" x14ac:dyDescent="0.25">
      <c r="A80" s="16" t="s">
        <v>11</v>
      </c>
      <c r="B80" s="11">
        <v>78800</v>
      </c>
      <c r="C80" s="12">
        <f>B80/B85</f>
        <v>0.40998959417273673</v>
      </c>
      <c r="D80" s="116">
        <v>384.13</v>
      </c>
      <c r="E80" s="14">
        <f>D80/D85</f>
        <v>0.34099422991566797</v>
      </c>
      <c r="F80" s="15"/>
      <c r="G80" s="16" t="s">
        <v>12</v>
      </c>
      <c r="H80" s="11">
        <v>10400</v>
      </c>
      <c r="I80" s="12">
        <f>H80/H85</f>
        <v>4.3918918918918921E-2</v>
      </c>
      <c r="J80" s="116">
        <v>124.18</v>
      </c>
      <c r="K80" s="14">
        <f>J80/J85</f>
        <v>9.3140122706748874E-2</v>
      </c>
    </row>
    <row r="81" spans="1:11" x14ac:dyDescent="0.25">
      <c r="A81" s="16" t="s">
        <v>13</v>
      </c>
      <c r="B81" s="11">
        <v>16600</v>
      </c>
      <c r="C81" s="12">
        <f>B81/B85</f>
        <v>8.6368366285119666E-2</v>
      </c>
      <c r="D81" s="116">
        <v>145.21</v>
      </c>
      <c r="E81" s="14">
        <f>D81/D85</f>
        <v>0.12890368397691968</v>
      </c>
      <c r="F81" s="15"/>
      <c r="G81" s="16" t="s">
        <v>14</v>
      </c>
      <c r="H81" s="11">
        <v>108900</v>
      </c>
      <c r="I81" s="12">
        <f>H81/H85</f>
        <v>0.45988175675675674</v>
      </c>
      <c r="J81" s="116">
        <v>520.16999999999996</v>
      </c>
      <c r="K81" s="14">
        <f>J81/J85</f>
        <v>0.39014895819270057</v>
      </c>
    </row>
    <row r="82" spans="1:11" x14ac:dyDescent="0.25">
      <c r="A82" s="16" t="s">
        <v>15</v>
      </c>
      <c r="B82" s="11">
        <v>30500</v>
      </c>
      <c r="C82" s="12">
        <f>B82/B85</f>
        <v>0.1586888657648283</v>
      </c>
      <c r="D82" s="116">
        <v>192.36</v>
      </c>
      <c r="E82" s="14">
        <f>D82/D85</f>
        <v>0.17075898801597872</v>
      </c>
      <c r="F82" s="15"/>
      <c r="G82" s="147" t="s">
        <v>16</v>
      </c>
      <c r="H82" s="11">
        <v>28400</v>
      </c>
      <c r="I82" s="12">
        <f>H82/H85</f>
        <v>0.11993243243243243</v>
      </c>
      <c r="J82" s="116">
        <v>185.22</v>
      </c>
      <c r="K82" s="14">
        <f>J82/J85</f>
        <v>0.13892264074524099</v>
      </c>
    </row>
    <row r="83" spans="1:11" x14ac:dyDescent="0.25">
      <c r="A83" s="16" t="s">
        <v>17</v>
      </c>
      <c r="B83" s="11">
        <v>55900</v>
      </c>
      <c r="C83" s="12">
        <f>B83/B85</f>
        <v>0.29084287200832465</v>
      </c>
      <c r="D83" s="116">
        <v>280.62</v>
      </c>
      <c r="E83" s="14">
        <f>D83/D85</f>
        <v>0.24910785619174433</v>
      </c>
      <c r="F83" s="5"/>
      <c r="G83" s="16" t="s">
        <v>18</v>
      </c>
      <c r="H83" s="139">
        <v>14100</v>
      </c>
      <c r="I83" s="12">
        <f>H83/H85</f>
        <v>5.9543918918918921E-2</v>
      </c>
      <c r="J83" s="142">
        <v>136.72999999999999</v>
      </c>
      <c r="K83" s="14">
        <f>J83/J85</f>
        <v>0.10255314042272325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192200</v>
      </c>
      <c r="C85" s="21">
        <f>SUM(C79:C84)</f>
        <v>1</v>
      </c>
      <c r="D85" s="22">
        <f>SUM(D79:D84)</f>
        <v>1126.5</v>
      </c>
      <c r="E85" s="23">
        <f>SUM(E79:E84)</f>
        <v>1</v>
      </c>
      <c r="F85" s="136"/>
      <c r="G85" s="19" t="s">
        <v>19</v>
      </c>
      <c r="H85" s="20">
        <f>SUM(H79:H84)</f>
        <v>236800</v>
      </c>
      <c r="I85" s="21">
        <f>SUM(I79:I84)</f>
        <v>1</v>
      </c>
      <c r="J85" s="22">
        <f>SUM(J79:J84)</f>
        <v>1333.26</v>
      </c>
      <c r="K85" s="23">
        <f>SUM(K79:K84)</f>
        <v>1</v>
      </c>
    </row>
    <row r="86" spans="1:11" ht="13.8" thickBot="1" x14ac:dyDescent="0.3">
      <c r="A86" s="277"/>
      <c r="B86" s="278"/>
      <c r="C86" s="278"/>
      <c r="D86" s="278"/>
      <c r="E86" s="279"/>
      <c r="F86" s="2"/>
      <c r="G86" s="277"/>
      <c r="H86" s="278"/>
      <c r="I86" s="278"/>
      <c r="J86" s="278"/>
      <c r="K86" s="279"/>
    </row>
    <row r="87" spans="1:11" x14ac:dyDescent="0.25">
      <c r="A87" s="280" t="s">
        <v>0</v>
      </c>
      <c r="B87" s="281"/>
      <c r="C87" s="281"/>
      <c r="D87" s="281"/>
      <c r="E87" s="282"/>
      <c r="F87" s="2"/>
      <c r="G87" s="280" t="s">
        <v>1</v>
      </c>
      <c r="H87" s="281"/>
      <c r="I87" s="281"/>
      <c r="J87" s="281"/>
      <c r="K87" s="282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9500</v>
      </c>
      <c r="C91" s="12">
        <f>B91/B97</f>
        <v>9.2412451361867709E-2</v>
      </c>
      <c r="D91" s="116">
        <v>106.26</v>
      </c>
      <c r="E91" s="14">
        <f>D91/D97</f>
        <v>0.14782354659655275</v>
      </c>
      <c r="F91" s="15"/>
      <c r="G91" s="16" t="s">
        <v>10</v>
      </c>
      <c r="H91" s="11">
        <v>92300</v>
      </c>
      <c r="I91" s="12">
        <f>H91/H97</f>
        <v>0.36238712210443658</v>
      </c>
      <c r="J91" s="116">
        <v>430.27</v>
      </c>
      <c r="K91" s="14">
        <f>J91/J97</f>
        <v>0.3123330429732869</v>
      </c>
    </row>
    <row r="92" spans="1:11" x14ac:dyDescent="0.25">
      <c r="A92" s="16" t="s">
        <v>11</v>
      </c>
      <c r="B92" s="11">
        <v>38300</v>
      </c>
      <c r="C92" s="12">
        <f>B92/B97</f>
        <v>0.37256809338521402</v>
      </c>
      <c r="D92" s="116">
        <v>203.93</v>
      </c>
      <c r="E92" s="14">
        <f>D92/D97</f>
        <v>0.28369711892937138</v>
      </c>
      <c r="F92" s="15"/>
      <c r="G92" s="16" t="s">
        <v>12</v>
      </c>
      <c r="H92" s="11">
        <v>18900</v>
      </c>
      <c r="I92" s="12">
        <f>H92/H97</f>
        <v>7.4204946996466431E-2</v>
      </c>
      <c r="J92" s="116">
        <v>138.13999999999999</v>
      </c>
      <c r="K92" s="14">
        <f>J92/J97</f>
        <v>0.10027584204413473</v>
      </c>
    </row>
    <row r="93" spans="1:11" x14ac:dyDescent="0.25">
      <c r="A93" s="16" t="s">
        <v>13</v>
      </c>
      <c r="B93" s="11">
        <v>20600</v>
      </c>
      <c r="C93" s="12">
        <f>B93/B97</f>
        <v>0.20038910505836577</v>
      </c>
      <c r="D93" s="116">
        <v>143.88999999999999</v>
      </c>
      <c r="E93" s="14">
        <f>D93/D97</f>
        <v>0.20017250253884786</v>
      </c>
      <c r="F93" s="15"/>
      <c r="G93" s="16" t="s">
        <v>14</v>
      </c>
      <c r="H93" s="11">
        <v>143000</v>
      </c>
      <c r="I93" s="12">
        <f>H93/H97</f>
        <v>0.56144483706321158</v>
      </c>
      <c r="J93" s="116">
        <v>659.41</v>
      </c>
      <c r="K93" s="14">
        <f>J93/J97</f>
        <v>0.47866579558652728</v>
      </c>
    </row>
    <row r="94" spans="1:11" x14ac:dyDescent="0.25">
      <c r="A94" s="16" t="s">
        <v>15</v>
      </c>
      <c r="B94" s="11">
        <v>7300</v>
      </c>
      <c r="C94" s="12">
        <f>B94/B97</f>
        <v>7.101167315175097E-2</v>
      </c>
      <c r="D94" s="116">
        <v>98.8</v>
      </c>
      <c r="E94" s="14">
        <f>D94/D97</f>
        <v>0.13744557127554499</v>
      </c>
      <c r="F94" s="15"/>
      <c r="G94" s="147" t="s">
        <v>16</v>
      </c>
      <c r="H94" s="11">
        <v>0</v>
      </c>
      <c r="I94" s="12">
        <f>H94/H97</f>
        <v>0</v>
      </c>
      <c r="J94" s="116">
        <v>74.040000000000006</v>
      </c>
      <c r="K94" s="14">
        <f>J94/J97</f>
        <v>5.3745644599303144E-2</v>
      </c>
    </row>
    <row r="95" spans="1:11" x14ac:dyDescent="0.25">
      <c r="A95" s="16" t="s">
        <v>17</v>
      </c>
      <c r="B95" s="11">
        <v>27100</v>
      </c>
      <c r="C95" s="12">
        <f>B95/B97</f>
        <v>0.26361867704280156</v>
      </c>
      <c r="D95" s="116">
        <v>165.95</v>
      </c>
      <c r="E95" s="14">
        <f>D95/D97</f>
        <v>0.2308612606596831</v>
      </c>
      <c r="F95" s="5"/>
      <c r="G95" s="16" t="s">
        <v>18</v>
      </c>
      <c r="H95" s="11">
        <v>500</v>
      </c>
      <c r="I95" s="12">
        <f>H95/H97</f>
        <v>1.9630938358853552E-3</v>
      </c>
      <c r="J95" s="116">
        <v>75.739999999999995</v>
      </c>
      <c r="K95" s="14">
        <f>J95/J97</f>
        <v>5.4979674796747965E-2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102800</v>
      </c>
      <c r="C97" s="21">
        <f>SUM(C91:C96)</f>
        <v>1</v>
      </c>
      <c r="D97" s="22">
        <f>SUM(D91:D96)</f>
        <v>718.82999999999993</v>
      </c>
      <c r="E97" s="23">
        <f>SUM(E91:E96)</f>
        <v>1.0000000000000002</v>
      </c>
      <c r="F97" s="136"/>
      <c r="G97" s="19" t="s">
        <v>19</v>
      </c>
      <c r="H97" s="20">
        <f>SUM(H91:H96)</f>
        <v>254700</v>
      </c>
      <c r="I97" s="21">
        <f>SUM(I91:I96)</f>
        <v>0.99999999999999989</v>
      </c>
      <c r="J97" s="22">
        <f>SUM(J91:J96)</f>
        <v>1377.6</v>
      </c>
      <c r="K97" s="23">
        <f>SUM(K91:K96)</f>
        <v>1</v>
      </c>
    </row>
    <row r="98" spans="1:11" ht="13.8" thickBot="1" x14ac:dyDescent="0.3">
      <c r="A98" s="277"/>
      <c r="B98" s="278"/>
      <c r="C98" s="278"/>
      <c r="D98" s="278"/>
      <c r="E98" s="279"/>
      <c r="F98" s="2"/>
      <c r="G98" s="277"/>
      <c r="H98" s="278"/>
      <c r="I98" s="278"/>
      <c r="J98" s="278"/>
      <c r="K98" s="279"/>
    </row>
    <row r="99" spans="1:11" x14ac:dyDescent="0.25">
      <c r="A99" s="280" t="s">
        <v>0</v>
      </c>
      <c r="B99" s="281"/>
      <c r="C99" s="281"/>
      <c r="D99" s="281"/>
      <c r="E99" s="282"/>
      <c r="F99" s="2"/>
      <c r="G99" s="280" t="s">
        <v>1</v>
      </c>
      <c r="H99" s="281"/>
      <c r="I99" s="281"/>
      <c r="J99" s="281"/>
      <c r="K99" s="282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8000</v>
      </c>
      <c r="C103" s="12">
        <f>B103/B109</f>
        <v>8.8495575221238937E-2</v>
      </c>
      <c r="D103" s="116">
        <v>101.17</v>
      </c>
      <c r="E103" s="14">
        <f>D103/D109</f>
        <v>0.1489195713612812</v>
      </c>
      <c r="F103" s="15"/>
      <c r="G103" s="16" t="s">
        <v>10</v>
      </c>
      <c r="H103" s="11">
        <v>75300</v>
      </c>
      <c r="I103" s="12">
        <f>H103/H109</f>
        <v>0.38203957382039572</v>
      </c>
      <c r="J103" s="116">
        <v>353.44</v>
      </c>
      <c r="K103" s="14">
        <f>J103/J109</f>
        <v>0.313022530820462</v>
      </c>
    </row>
    <row r="104" spans="1:11" x14ac:dyDescent="0.25">
      <c r="A104" s="16" t="s">
        <v>11</v>
      </c>
      <c r="B104" s="11">
        <v>56300</v>
      </c>
      <c r="C104" s="12">
        <f>B104/B109</f>
        <v>0.62278761061946908</v>
      </c>
      <c r="D104" s="116">
        <v>267.56</v>
      </c>
      <c r="E104" s="14">
        <f>D104/D109</f>
        <v>0.39384126236457845</v>
      </c>
      <c r="F104" s="15"/>
      <c r="G104" s="16" t="s">
        <v>12</v>
      </c>
      <c r="H104" s="11">
        <v>8900</v>
      </c>
      <c r="I104" s="12">
        <f>H104/H109</f>
        <v>4.5154743784880769E-2</v>
      </c>
      <c r="J104" s="116">
        <v>104.23</v>
      </c>
      <c r="K104" s="14">
        <f>J104/J109</f>
        <v>9.2310826130083623E-2</v>
      </c>
    </row>
    <row r="105" spans="1:11" x14ac:dyDescent="0.25">
      <c r="A105" s="16" t="s">
        <v>13</v>
      </c>
      <c r="B105" s="11">
        <v>5200</v>
      </c>
      <c r="C105" s="12">
        <f>B105/B109</f>
        <v>5.7522123893805309E-2</v>
      </c>
      <c r="D105" s="116">
        <v>91.67</v>
      </c>
      <c r="E105" s="14">
        <f>D105/D109</f>
        <v>0.13493582195007064</v>
      </c>
      <c r="F105" s="15"/>
      <c r="G105" s="16" t="s">
        <v>14</v>
      </c>
      <c r="H105" s="159">
        <v>112900</v>
      </c>
      <c r="I105" s="12">
        <f>H105/H109</f>
        <v>0.57280568239472351</v>
      </c>
      <c r="J105" s="151">
        <v>523.37</v>
      </c>
      <c r="K105" s="14">
        <f>J105/J109</f>
        <v>0.46352026356808845</v>
      </c>
    </row>
    <row r="106" spans="1:11" x14ac:dyDescent="0.25">
      <c r="A106" s="16" t="s">
        <v>15</v>
      </c>
      <c r="B106" s="11">
        <v>0</v>
      </c>
      <c r="C106" s="12">
        <f>B106/B109</f>
        <v>0</v>
      </c>
      <c r="D106" s="116">
        <v>74.040000000000006</v>
      </c>
      <c r="E106" s="14">
        <f>D106/D109</f>
        <v>0.10898492699010834</v>
      </c>
      <c r="F106" s="15"/>
      <c r="G106" s="147" t="s">
        <v>16</v>
      </c>
      <c r="H106" s="11">
        <v>0</v>
      </c>
      <c r="I106" s="12">
        <f>H106/H109</f>
        <v>0</v>
      </c>
      <c r="J106" s="116">
        <v>74.040000000000006</v>
      </c>
      <c r="K106" s="14">
        <f>J106/J109</f>
        <v>6.5573189740683019E-2</v>
      </c>
    </row>
    <row r="107" spans="1:11" x14ac:dyDescent="0.25">
      <c r="A107" s="16" t="s">
        <v>17</v>
      </c>
      <c r="B107" s="11">
        <v>20900</v>
      </c>
      <c r="C107" s="12">
        <f>B107/B109</f>
        <v>0.23119469026548672</v>
      </c>
      <c r="D107" s="116">
        <v>144.91999999999999</v>
      </c>
      <c r="E107" s="14">
        <f>D107/D109</f>
        <v>0.21331841733396134</v>
      </c>
      <c r="F107" s="5"/>
      <c r="G107" s="16" t="s">
        <v>18</v>
      </c>
      <c r="H107" s="11">
        <v>0</v>
      </c>
      <c r="I107" s="12">
        <f>H107/H109</f>
        <v>0</v>
      </c>
      <c r="J107" s="116">
        <v>74.040000000000006</v>
      </c>
      <c r="K107" s="14">
        <f>J107/J109</f>
        <v>6.5573189740683019E-2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90400</v>
      </c>
      <c r="C109" s="21">
        <f>SUM(C103:C108)</f>
        <v>1</v>
      </c>
      <c r="D109" s="22">
        <f>SUM(D103:D108)</f>
        <v>679.36</v>
      </c>
      <c r="E109" s="23">
        <f>SUM(E103:E108)</f>
        <v>1</v>
      </c>
      <c r="F109" s="136"/>
      <c r="G109" s="19" t="s">
        <v>19</v>
      </c>
      <c r="H109" s="20">
        <f>SUM(H103:H108)</f>
        <v>197100</v>
      </c>
      <c r="I109" s="21">
        <f>SUM(I103:I108)</f>
        <v>1</v>
      </c>
      <c r="J109" s="22">
        <f>SUM(J103:J108)</f>
        <v>1129.1199999999999</v>
      </c>
      <c r="K109" s="23">
        <f>SUM(K103:K108)</f>
        <v>1.0000000000000002</v>
      </c>
    </row>
    <row r="110" spans="1:11" ht="13.8" thickBot="1" x14ac:dyDescent="0.3">
      <c r="A110" s="277"/>
      <c r="B110" s="278"/>
      <c r="C110" s="278"/>
      <c r="D110" s="278"/>
      <c r="E110" s="279"/>
      <c r="F110" s="2"/>
      <c r="G110" s="277"/>
      <c r="H110" s="278"/>
      <c r="I110" s="278"/>
      <c r="J110" s="278"/>
      <c r="K110" s="279"/>
    </row>
    <row r="111" spans="1:11" x14ac:dyDescent="0.25">
      <c r="A111" s="280" t="s">
        <v>0</v>
      </c>
      <c r="B111" s="281"/>
      <c r="C111" s="281"/>
      <c r="D111" s="281"/>
      <c r="E111" s="282"/>
      <c r="F111" s="114"/>
      <c r="G111" s="280" t="s">
        <v>1</v>
      </c>
      <c r="H111" s="281"/>
      <c r="I111" s="281"/>
      <c r="J111" s="281"/>
      <c r="K111" s="282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6500</v>
      </c>
      <c r="C115" s="12">
        <f>B115/B121</f>
        <v>9.5588235294117641E-2</v>
      </c>
      <c r="D115" s="116">
        <v>198.75</v>
      </c>
      <c r="E115" s="14">
        <f>D115/D121</f>
        <v>0.15404110863095238</v>
      </c>
      <c r="F115" s="15"/>
      <c r="G115" s="16" t="s">
        <v>10</v>
      </c>
      <c r="H115" s="11">
        <v>69900</v>
      </c>
      <c r="I115" s="12">
        <f>H115/H121</f>
        <v>0.36030927835051546</v>
      </c>
      <c r="J115" s="116">
        <v>687.74</v>
      </c>
      <c r="K115" s="14">
        <f>J115/J121</f>
        <v>0.30362858543003091</v>
      </c>
    </row>
    <row r="116" spans="1:11" x14ac:dyDescent="0.25">
      <c r="A116" s="16" t="s">
        <v>11</v>
      </c>
      <c r="B116" s="11">
        <v>40500</v>
      </c>
      <c r="C116" s="12">
        <f>B116/B121</f>
        <v>0.59558823529411764</v>
      </c>
      <c r="D116" s="116">
        <v>482.93</v>
      </c>
      <c r="E116" s="14">
        <f>D116/D121</f>
        <v>0.3742947048611111</v>
      </c>
      <c r="F116" s="15"/>
      <c r="G116" s="16" t="s">
        <v>12</v>
      </c>
      <c r="H116" s="11">
        <v>5300</v>
      </c>
      <c r="I116" s="12">
        <f>H116/H121</f>
        <v>2.7319587628865979E-2</v>
      </c>
      <c r="J116" s="116">
        <v>197.78</v>
      </c>
      <c r="K116" s="14">
        <f>J116/J121</f>
        <v>8.7317389749544172E-2</v>
      </c>
    </row>
    <row r="117" spans="1:11" x14ac:dyDescent="0.25">
      <c r="A117" s="16" t="s">
        <v>13</v>
      </c>
      <c r="B117" s="11">
        <v>0</v>
      </c>
      <c r="C117" s="12">
        <f>B117/B121</f>
        <v>0</v>
      </c>
      <c r="D117" s="116">
        <v>167.08</v>
      </c>
      <c r="E117" s="14">
        <f>D117/D121</f>
        <v>0.1294952876984127</v>
      </c>
      <c r="F117" s="15"/>
      <c r="G117" s="16" t="s">
        <v>14</v>
      </c>
      <c r="H117" s="11">
        <v>118800</v>
      </c>
      <c r="I117" s="12">
        <f>H117/H121</f>
        <v>0.6123711340206186</v>
      </c>
      <c r="J117" s="116">
        <v>1081.23</v>
      </c>
      <c r="K117" s="14">
        <f>J117/J121</f>
        <v>0.47734948588785342</v>
      </c>
    </row>
    <row r="118" spans="1:11" x14ac:dyDescent="0.25">
      <c r="A118" s="16" t="s">
        <v>15</v>
      </c>
      <c r="B118" s="11">
        <v>0</v>
      </c>
      <c r="C118" s="12">
        <f>B118/B121</f>
        <v>0</v>
      </c>
      <c r="D118" s="116">
        <v>149.16</v>
      </c>
      <c r="E118" s="14">
        <f>D118/D121</f>
        <v>0.11560639880952381</v>
      </c>
      <c r="F118" s="15"/>
      <c r="G118" s="147" t="s">
        <v>16</v>
      </c>
      <c r="H118" s="11">
        <v>0</v>
      </c>
      <c r="I118" s="12">
        <f>H118/H121</f>
        <v>0</v>
      </c>
      <c r="J118" s="116">
        <v>149.16</v>
      </c>
      <c r="K118" s="14">
        <f>J118/J121</f>
        <v>6.585226946628582E-2</v>
      </c>
    </row>
    <row r="119" spans="1:11" x14ac:dyDescent="0.25">
      <c r="A119" s="16" t="s">
        <v>17</v>
      </c>
      <c r="B119" s="11">
        <v>21000</v>
      </c>
      <c r="C119" s="12">
        <f>B119/B121</f>
        <v>0.30882352941176472</v>
      </c>
      <c r="D119" s="116">
        <v>292.32</v>
      </c>
      <c r="E119" s="14">
        <f>D119/D121</f>
        <v>0.2265625</v>
      </c>
      <c r="F119" s="5"/>
      <c r="G119" s="16" t="s">
        <v>18</v>
      </c>
      <c r="H119" s="11">
        <v>0</v>
      </c>
      <c r="I119" s="12">
        <f>H119/H121</f>
        <v>0</v>
      </c>
      <c r="J119" s="116">
        <v>149.16</v>
      </c>
      <c r="K119" s="14">
        <f>J119/J121</f>
        <v>6.585226946628582E-2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68000</v>
      </c>
      <c r="C121" s="21">
        <f>SUM(C115:C120)</f>
        <v>1</v>
      </c>
      <c r="D121" s="22">
        <f>SUM(D115:D120)</f>
        <v>1290.24</v>
      </c>
      <c r="E121" s="23">
        <f>SUM(E115:E120)</f>
        <v>1</v>
      </c>
      <c r="F121" s="136"/>
      <c r="G121" s="19" t="s">
        <v>19</v>
      </c>
      <c r="H121" s="20">
        <f>SUM(H115:H120)</f>
        <v>194000</v>
      </c>
      <c r="I121" s="21">
        <f>SUM(I115:I120)</f>
        <v>1</v>
      </c>
      <c r="J121" s="22">
        <f>SUM(J115:J120)</f>
        <v>2265.0699999999997</v>
      </c>
      <c r="K121" s="23">
        <f>SUM(K115:K120)</f>
        <v>1.0000000000000002</v>
      </c>
    </row>
    <row r="122" spans="1:11" ht="13.8" thickBot="1" x14ac:dyDescent="0.3">
      <c r="A122" s="277"/>
      <c r="B122" s="278"/>
      <c r="C122" s="278"/>
      <c r="D122" s="278"/>
      <c r="E122" s="279"/>
      <c r="F122" s="2"/>
      <c r="G122" s="277"/>
      <c r="H122" s="278"/>
      <c r="I122" s="278"/>
      <c r="J122" s="278"/>
      <c r="K122" s="279"/>
    </row>
    <row r="123" spans="1:11" x14ac:dyDescent="0.25">
      <c r="A123" s="280" t="s">
        <v>0</v>
      </c>
      <c r="B123" s="281"/>
      <c r="C123" s="281"/>
      <c r="D123" s="281"/>
      <c r="E123" s="282"/>
      <c r="F123" s="2"/>
      <c r="G123" s="280" t="s">
        <v>1</v>
      </c>
      <c r="H123" s="281"/>
      <c r="I123" s="281"/>
      <c r="J123" s="281"/>
      <c r="K123" s="282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1900</v>
      </c>
      <c r="C127" s="12">
        <f>B127/B133</f>
        <v>3.0254777070063694E-2</v>
      </c>
      <c r="D127" s="116">
        <v>95.03</v>
      </c>
      <c r="E127" s="14">
        <f>D127/D133</f>
        <v>0.16147559089905014</v>
      </c>
      <c r="F127" s="15"/>
      <c r="G127" s="16" t="s">
        <v>10</v>
      </c>
      <c r="H127" s="11"/>
      <c r="I127" s="12">
        <f>H127/H133</f>
        <v>0</v>
      </c>
      <c r="J127" s="116"/>
      <c r="K127" s="14">
        <f>J127/J133</f>
        <v>0</v>
      </c>
    </row>
    <row r="128" spans="1:11" x14ac:dyDescent="0.25">
      <c r="A128" s="16" t="s">
        <v>11</v>
      </c>
      <c r="B128" s="11">
        <v>10800</v>
      </c>
      <c r="C128" s="12">
        <f>B128/B133</f>
        <v>0.17197452229299362</v>
      </c>
      <c r="D128" s="116">
        <v>114.71</v>
      </c>
      <c r="E128" s="14">
        <f>D128/D133</f>
        <v>0.1949159742400299</v>
      </c>
      <c r="F128" s="15"/>
      <c r="G128" s="16" t="s">
        <v>12</v>
      </c>
      <c r="H128" s="11">
        <v>11000</v>
      </c>
      <c r="I128" s="12">
        <f>H128/H133</f>
        <v>6.8111455108359129E-2</v>
      </c>
      <c r="J128" s="116">
        <v>116.06</v>
      </c>
      <c r="K128" s="14">
        <f>J128/J133</f>
        <v>0.18497681016208978</v>
      </c>
    </row>
    <row r="129" spans="1:11" x14ac:dyDescent="0.25">
      <c r="A129" s="16" t="s">
        <v>13</v>
      </c>
      <c r="B129" s="11">
        <v>0</v>
      </c>
      <c r="C129" s="12">
        <f>B129/B133</f>
        <v>0</v>
      </c>
      <c r="D129" s="116">
        <v>67.02</v>
      </c>
      <c r="E129" s="14">
        <f>D129/D133</f>
        <v>0.11388081765815364</v>
      </c>
      <c r="F129" s="15"/>
      <c r="G129" s="16" t="s">
        <v>14</v>
      </c>
      <c r="H129" s="11">
        <v>139700</v>
      </c>
      <c r="I129" s="12">
        <f>H129/H133</f>
        <v>0.86501547987616101</v>
      </c>
      <c r="J129" s="116">
        <v>333.98</v>
      </c>
      <c r="K129" s="14">
        <f>J129/J133</f>
        <v>0.53229842372854341</v>
      </c>
    </row>
    <row r="130" spans="1:11" x14ac:dyDescent="0.25">
      <c r="A130" s="16" t="s">
        <v>15</v>
      </c>
      <c r="B130" s="11">
        <v>0</v>
      </c>
      <c r="C130" s="12">
        <f>B130/B133</f>
        <v>0</v>
      </c>
      <c r="D130" s="116">
        <v>74.010000000000005</v>
      </c>
      <c r="E130" s="14">
        <f>D130/D133</f>
        <v>0.12575827088749555</v>
      </c>
      <c r="F130" s="15"/>
      <c r="G130" s="147" t="s">
        <v>16</v>
      </c>
      <c r="H130" s="11">
        <v>0</v>
      </c>
      <c r="I130" s="12">
        <f>H130/H133</f>
        <v>0</v>
      </c>
      <c r="J130" s="116">
        <v>74.010000000000005</v>
      </c>
      <c r="K130" s="14">
        <f>J130/J133</f>
        <v>0.11795738169995058</v>
      </c>
    </row>
    <row r="131" spans="1:11" x14ac:dyDescent="0.25">
      <c r="A131" s="16" t="s">
        <v>17</v>
      </c>
      <c r="B131" s="11">
        <v>50100</v>
      </c>
      <c r="C131" s="12">
        <f>B131/B133</f>
        <v>0.79777070063694266</v>
      </c>
      <c r="D131" s="116">
        <v>237.74</v>
      </c>
      <c r="E131" s="14">
        <f>D131/D133</f>
        <v>0.40396934631527082</v>
      </c>
      <c r="F131" s="5"/>
      <c r="G131" s="16" t="s">
        <v>18</v>
      </c>
      <c r="H131" s="11">
        <v>10800</v>
      </c>
      <c r="I131" s="12">
        <f>H131/H133</f>
        <v>6.6873065015479877E-2</v>
      </c>
      <c r="J131" s="116">
        <v>103.38</v>
      </c>
      <c r="K131" s="14">
        <f>J131/J133</f>
        <v>0.16476738440941616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62800</v>
      </c>
      <c r="C133" s="21">
        <f>SUM(C127:C132)</f>
        <v>1</v>
      </c>
      <c r="D133" s="22">
        <f>SUM(D127:D132)</f>
        <v>588.51</v>
      </c>
      <c r="E133" s="23">
        <f>SUM(E127:E132)</f>
        <v>1</v>
      </c>
      <c r="F133" s="136"/>
      <c r="G133" s="19" t="s">
        <v>19</v>
      </c>
      <c r="H133" s="20">
        <f>SUM(H127:H132)</f>
        <v>161500</v>
      </c>
      <c r="I133" s="21">
        <f>SUM(I127:I132)</f>
        <v>1</v>
      </c>
      <c r="J133" s="22">
        <f>SUM(J127:J132)</f>
        <v>627.43000000000006</v>
      </c>
      <c r="K133" s="23">
        <f>SUM(K127:K132)</f>
        <v>1</v>
      </c>
    </row>
    <row r="134" spans="1:11" ht="13.8" thickBot="1" x14ac:dyDescent="0.3">
      <c r="A134" s="277"/>
      <c r="B134" s="278"/>
      <c r="C134" s="278"/>
      <c r="D134" s="278"/>
      <c r="E134" s="279"/>
      <c r="F134" s="2"/>
      <c r="G134" s="277"/>
      <c r="H134" s="278"/>
      <c r="I134" s="278"/>
      <c r="J134" s="278"/>
      <c r="K134" s="279"/>
    </row>
    <row r="135" spans="1:11" x14ac:dyDescent="0.25">
      <c r="A135" s="280" t="s">
        <v>0</v>
      </c>
      <c r="B135" s="281"/>
      <c r="C135" s="281"/>
      <c r="D135" s="281"/>
      <c r="E135" s="282"/>
      <c r="F135" s="2"/>
      <c r="G135" s="280" t="s">
        <v>1</v>
      </c>
      <c r="H135" s="281"/>
      <c r="I135" s="281"/>
      <c r="J135" s="281"/>
      <c r="K135" s="282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6200</v>
      </c>
      <c r="C139" s="12">
        <f>B139/B145</f>
        <v>6.7833698030634576E-2</v>
      </c>
      <c r="D139" s="116">
        <v>95.03</v>
      </c>
      <c r="E139" s="14">
        <f>D139/D145</f>
        <v>0.13737224800150338</v>
      </c>
      <c r="F139" s="15"/>
      <c r="G139" s="16" t="s">
        <v>10</v>
      </c>
      <c r="H139" s="11">
        <v>76300</v>
      </c>
      <c r="I139" s="12">
        <f>H139/H145</f>
        <v>0.43327654741624078</v>
      </c>
      <c r="J139" s="116">
        <v>366.3</v>
      </c>
      <c r="K139" s="14">
        <f>J139/J145</f>
        <v>0.35912116785458681</v>
      </c>
    </row>
    <row r="140" spans="1:11" x14ac:dyDescent="0.25">
      <c r="A140" s="16" t="s">
        <v>11</v>
      </c>
      <c r="B140" s="11">
        <v>12000</v>
      </c>
      <c r="C140" s="12">
        <f>B140/B145</f>
        <v>0.13129102844638948</v>
      </c>
      <c r="D140" s="116">
        <v>114.71</v>
      </c>
      <c r="E140" s="14">
        <f>D140/D145</f>
        <v>0.16582100987322376</v>
      </c>
      <c r="F140" s="15"/>
      <c r="G140" s="16" t="s">
        <v>12</v>
      </c>
      <c r="H140" s="11">
        <v>12400</v>
      </c>
      <c r="I140" s="12">
        <f>H140/H145</f>
        <v>7.0414537194775695E-2</v>
      </c>
      <c r="J140" s="116">
        <v>116.06</v>
      </c>
      <c r="K140" s="14">
        <f>J140/J145</f>
        <v>0.1137854292689144</v>
      </c>
    </row>
    <row r="141" spans="1:11" x14ac:dyDescent="0.25">
      <c r="A141" s="16" t="s">
        <v>13</v>
      </c>
      <c r="B141" s="11">
        <v>8800</v>
      </c>
      <c r="C141" s="12">
        <f>B141/B145</f>
        <v>9.6280087527352301E-2</v>
      </c>
      <c r="D141" s="116">
        <v>103.87</v>
      </c>
      <c r="E141" s="14">
        <f>D141/D145</f>
        <v>0.1501510617690851</v>
      </c>
      <c r="F141" s="15"/>
      <c r="G141" s="16" t="s">
        <v>14</v>
      </c>
      <c r="H141" s="11">
        <v>71000</v>
      </c>
      <c r="I141" s="12">
        <f>H141/H145</f>
        <v>0.4031800113571834</v>
      </c>
      <c r="J141" s="116">
        <v>333.98</v>
      </c>
      <c r="K141" s="14">
        <f>J141/J145</f>
        <v>0.32743458269198716</v>
      </c>
    </row>
    <row r="142" spans="1:11" x14ac:dyDescent="0.25">
      <c r="A142" s="16" t="s">
        <v>15</v>
      </c>
      <c r="B142" s="11">
        <v>0</v>
      </c>
      <c r="C142" s="12">
        <f>B142/B145</f>
        <v>0</v>
      </c>
      <c r="D142" s="116">
        <v>74.010000000000005</v>
      </c>
      <c r="E142" s="14">
        <f>D142/D145</f>
        <v>0.10698642612428988</v>
      </c>
      <c r="F142" s="15"/>
      <c r="G142" s="147" t="s">
        <v>16</v>
      </c>
      <c r="H142" s="11">
        <v>0</v>
      </c>
      <c r="I142" s="12">
        <f>H142/H145</f>
        <v>0</v>
      </c>
      <c r="J142" s="116">
        <v>74.010000000000005</v>
      </c>
      <c r="K142" s="14">
        <f>J142/J145</f>
        <v>7.2559534897400954E-2</v>
      </c>
    </row>
    <row r="143" spans="1:11" x14ac:dyDescent="0.25">
      <c r="A143" s="16" t="s">
        <v>17</v>
      </c>
      <c r="B143" s="11">
        <v>64400</v>
      </c>
      <c r="C143" s="12">
        <f>B143/B145</f>
        <v>0.70459518599562365</v>
      </c>
      <c r="D143" s="116">
        <v>304.14999999999998</v>
      </c>
      <c r="E143" s="14">
        <f>D143/D145</f>
        <v>0.43966925423189784</v>
      </c>
      <c r="F143" s="5"/>
      <c r="G143" s="16" t="s">
        <v>18</v>
      </c>
      <c r="H143" s="11">
        <v>16400</v>
      </c>
      <c r="I143" s="12">
        <f>H143/H145</f>
        <v>9.3128904031800117E-2</v>
      </c>
      <c r="J143" s="116">
        <v>129.63999999999999</v>
      </c>
      <c r="K143" s="14">
        <f>J143/J145</f>
        <v>0.12709928528711065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91400</v>
      </c>
      <c r="C145" s="21">
        <f>SUM(C139:C144)</f>
        <v>1</v>
      </c>
      <c r="D145" s="22">
        <f>SUM(D139:D144)</f>
        <v>691.77</v>
      </c>
      <c r="E145" s="23">
        <f>SUM(E139:E144)</f>
        <v>1</v>
      </c>
      <c r="F145" s="136"/>
      <c r="G145" s="19" t="s">
        <v>19</v>
      </c>
      <c r="H145" s="20">
        <f>SUM(H139:H144)</f>
        <v>176100</v>
      </c>
      <c r="I145" s="21">
        <f>SUM(I139:I144)</f>
        <v>1</v>
      </c>
      <c r="J145" s="22">
        <f>SUM(J139:J144)</f>
        <v>1019.99</v>
      </c>
      <c r="K145" s="23">
        <f>SUM(K139:K144)</f>
        <v>1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7" right="0.7" top="0.75" bottom="0.75" header="0.3" footer="0.3"/>
  <pageSetup scale="82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K145"/>
  <sheetViews>
    <sheetView topLeftCell="A116" zoomScale="140" zoomScaleNormal="140" workbookViewId="0">
      <selection activeCell="B140" sqref="B140"/>
    </sheetView>
  </sheetViews>
  <sheetFormatPr defaultColWidth="8.88671875" defaultRowHeight="13.2" x14ac:dyDescent="0.25"/>
  <cols>
    <col min="2" max="4" width="9.33203125" bestFit="1" customWidth="1"/>
    <col min="5" max="5" width="10.44140625" bestFit="1" customWidth="1"/>
    <col min="8" max="9" width="9.33203125" bestFit="1" customWidth="1"/>
    <col min="10" max="10" width="9.44140625" bestFit="1" customWidth="1"/>
    <col min="11" max="11" width="10.88671875" bestFit="1" customWidth="1"/>
  </cols>
  <sheetData>
    <row r="1" spans="1:11" ht="13.8" thickBot="1" x14ac:dyDescent="0.3">
      <c r="E1" s="288" t="s">
        <v>153</v>
      </c>
      <c r="F1" s="287"/>
      <c r="G1" s="287"/>
    </row>
    <row r="2" spans="1:11" x14ac:dyDescent="0.25">
      <c r="A2" s="280" t="s">
        <v>0</v>
      </c>
      <c r="B2" s="281"/>
      <c r="C2" s="281"/>
      <c r="D2" s="281"/>
      <c r="E2" s="282"/>
      <c r="F2" s="2"/>
      <c r="G2" s="280" t="s">
        <v>1</v>
      </c>
      <c r="H2" s="281"/>
      <c r="I2" s="281"/>
      <c r="J2" s="281"/>
      <c r="K2" s="282"/>
    </row>
    <row r="3" spans="1:11" x14ac:dyDescent="0.25">
      <c r="A3" s="8" t="s">
        <v>122</v>
      </c>
      <c r="B3" s="4"/>
      <c r="C3" s="4"/>
      <c r="D3" s="18"/>
      <c r="E3" s="117"/>
      <c r="F3" s="5"/>
      <c r="G3" s="8" t="s">
        <v>122</v>
      </c>
      <c r="H3" s="4"/>
      <c r="I3" s="4"/>
      <c r="J3" s="18"/>
      <c r="K3" s="117"/>
    </row>
    <row r="4" spans="1:11" x14ac:dyDescent="0.25">
      <c r="A4" s="3" t="s">
        <v>2</v>
      </c>
      <c r="B4" s="6" t="s">
        <v>3</v>
      </c>
      <c r="C4" s="6" t="s">
        <v>4</v>
      </c>
      <c r="D4" s="6" t="s">
        <v>5</v>
      </c>
      <c r="E4" s="118" t="s">
        <v>6</v>
      </c>
      <c r="F4" s="7"/>
      <c r="G4" s="3" t="s">
        <v>2</v>
      </c>
      <c r="H4" s="6" t="s">
        <v>7</v>
      </c>
      <c r="I4" s="6" t="s">
        <v>4</v>
      </c>
      <c r="J4" s="6" t="s">
        <v>8</v>
      </c>
      <c r="K4" s="118" t="s">
        <v>6</v>
      </c>
    </row>
    <row r="5" spans="1:11" x14ac:dyDescent="0.25">
      <c r="A5" s="8"/>
      <c r="B5" s="9"/>
      <c r="C5" s="9"/>
      <c r="D5" s="9"/>
      <c r="E5" s="10"/>
      <c r="F5" s="9"/>
      <c r="G5" s="8"/>
      <c r="H5" s="9"/>
      <c r="I5" s="9"/>
      <c r="J5" s="9"/>
      <c r="K5" s="10"/>
    </row>
    <row r="6" spans="1:11" x14ac:dyDescent="0.25">
      <c r="A6" s="16" t="s">
        <v>9</v>
      </c>
      <c r="B6" s="11">
        <v>300</v>
      </c>
      <c r="C6" s="12">
        <f>B6/B12</f>
        <v>0.75</v>
      </c>
      <c r="D6" s="116">
        <v>74.930000000000007</v>
      </c>
      <c r="E6" s="14">
        <f>D6/D12</f>
        <v>0.20201121535641112</v>
      </c>
      <c r="F6" s="15"/>
      <c r="G6" s="16" t="s">
        <v>10</v>
      </c>
      <c r="H6" s="11">
        <v>37500</v>
      </c>
      <c r="I6" s="12">
        <f>H6/H12</f>
        <v>0.80299785867237683</v>
      </c>
      <c r="J6" s="116">
        <v>200.89</v>
      </c>
      <c r="K6" s="14">
        <f>J6/J12</f>
        <v>0.38069700013265367</v>
      </c>
    </row>
    <row r="7" spans="1:11" x14ac:dyDescent="0.25">
      <c r="A7" s="16" t="s">
        <v>11</v>
      </c>
      <c r="B7" s="11">
        <v>0</v>
      </c>
      <c r="C7" s="12">
        <f>B7/B12</f>
        <v>0</v>
      </c>
      <c r="D7" s="116">
        <v>73.91</v>
      </c>
      <c r="E7" s="14">
        <f>D7/D12</f>
        <v>0.19926129623638522</v>
      </c>
      <c r="F7" s="15"/>
      <c r="G7" s="16" t="s">
        <v>12</v>
      </c>
      <c r="H7" s="11">
        <v>0</v>
      </c>
      <c r="I7" s="12">
        <f>H7/H12</f>
        <v>0</v>
      </c>
      <c r="J7" s="116">
        <v>73.91</v>
      </c>
      <c r="K7" s="14">
        <f>J7/J12</f>
        <v>0.14006329473744056</v>
      </c>
    </row>
    <row r="8" spans="1:11" x14ac:dyDescent="0.25">
      <c r="A8" s="16" t="s">
        <v>13</v>
      </c>
      <c r="B8" s="11">
        <v>0</v>
      </c>
      <c r="C8" s="12">
        <f>B8/B12</f>
        <v>0</v>
      </c>
      <c r="D8" s="116">
        <v>73.91</v>
      </c>
      <c r="E8" s="14">
        <f>D8/D12</f>
        <v>0.19926129623638522</v>
      </c>
      <c r="F8" s="15"/>
      <c r="G8" s="16" t="s">
        <v>14</v>
      </c>
      <c r="H8" s="11">
        <v>7700</v>
      </c>
      <c r="I8" s="12">
        <f>H8/H12</f>
        <v>0.16488222698072805</v>
      </c>
      <c r="J8" s="151">
        <v>99.99</v>
      </c>
      <c r="K8" s="14">
        <f>J8/J12</f>
        <v>0.18948625139760086</v>
      </c>
    </row>
    <row r="9" spans="1:11" x14ac:dyDescent="0.25">
      <c r="A9" s="16" t="s">
        <v>15</v>
      </c>
      <c r="B9" s="11">
        <v>0</v>
      </c>
      <c r="C9" s="12">
        <f>B9/B12</f>
        <v>0</v>
      </c>
      <c r="D9" s="116">
        <v>73.91</v>
      </c>
      <c r="E9" s="14">
        <f>D9/D12</f>
        <v>0.19926129623638522</v>
      </c>
      <c r="F9" s="15"/>
      <c r="G9" s="147" t="s">
        <v>16</v>
      </c>
      <c r="H9" s="11">
        <v>1500</v>
      </c>
      <c r="I9" s="12">
        <f>H9/H12</f>
        <v>3.2119914346895075E-2</v>
      </c>
      <c r="J9" s="116">
        <v>78.989999999999995</v>
      </c>
      <c r="K9" s="14">
        <f>J9/J12</f>
        <v>0.1496901589948644</v>
      </c>
    </row>
    <row r="10" spans="1:11" x14ac:dyDescent="0.25">
      <c r="A10" s="16" t="s">
        <v>17</v>
      </c>
      <c r="B10" s="11">
        <v>100</v>
      </c>
      <c r="C10" s="12">
        <f>B10/B12</f>
        <v>0.25</v>
      </c>
      <c r="D10" s="116">
        <v>74.260000000000005</v>
      </c>
      <c r="E10" s="14">
        <f>D10/D12</f>
        <v>0.20020489593443333</v>
      </c>
      <c r="F10" s="15"/>
      <c r="G10" s="16" t="s">
        <v>18</v>
      </c>
      <c r="H10" s="11">
        <v>0</v>
      </c>
      <c r="I10" s="12">
        <f>H10/H12</f>
        <v>0</v>
      </c>
      <c r="J10" s="116">
        <v>73.91</v>
      </c>
      <c r="K10" s="14">
        <f>J10/J12</f>
        <v>0.14006329473744056</v>
      </c>
    </row>
    <row r="11" spans="1:11" x14ac:dyDescent="0.25">
      <c r="A11" s="17"/>
      <c r="B11" s="18"/>
      <c r="C11" s="18"/>
      <c r="D11" s="18"/>
      <c r="E11" s="117"/>
      <c r="F11" s="5"/>
      <c r="G11" s="17"/>
      <c r="H11" s="18"/>
      <c r="I11" s="18"/>
      <c r="J11" s="18"/>
      <c r="K11" s="117"/>
    </row>
    <row r="12" spans="1:11" ht="13.8" thickBot="1" x14ac:dyDescent="0.3">
      <c r="A12" s="19" t="s">
        <v>19</v>
      </c>
      <c r="B12" s="20">
        <f>SUM(B6:B11)</f>
        <v>400</v>
      </c>
      <c r="C12" s="21">
        <f>SUM(C6:C11)</f>
        <v>1</v>
      </c>
      <c r="D12" s="22">
        <f>SUM(D6:D11)</f>
        <v>370.91999999999996</v>
      </c>
      <c r="E12" s="23">
        <f>SUM(E6:E11)</f>
        <v>1</v>
      </c>
      <c r="F12" s="24"/>
      <c r="G12" s="19" t="s">
        <v>19</v>
      </c>
      <c r="H12" s="20">
        <f>SUM(H6:H11)</f>
        <v>46700</v>
      </c>
      <c r="I12" s="21">
        <f>SUM(I6:I11)</f>
        <v>1</v>
      </c>
      <c r="J12" s="22">
        <f>SUM(J6:J10)</f>
        <v>527.68999999999994</v>
      </c>
      <c r="K12" s="23">
        <f>SUM(K6:K11)</f>
        <v>1</v>
      </c>
    </row>
    <row r="13" spans="1:11" ht="13.8" thickBot="1" x14ac:dyDescent="0.3">
      <c r="A13" s="112"/>
      <c r="B13" s="49"/>
      <c r="C13" s="49"/>
      <c r="D13" s="49"/>
      <c r="E13" s="49"/>
      <c r="H13" s="49"/>
      <c r="I13" s="49"/>
      <c r="J13" s="49"/>
      <c r="K13" s="46"/>
    </row>
    <row r="14" spans="1:11" ht="13.8" thickBot="1" x14ac:dyDescent="0.3">
      <c r="A14" s="277"/>
      <c r="B14" s="278"/>
      <c r="C14" s="278"/>
      <c r="D14" s="278"/>
      <c r="E14" s="279"/>
      <c r="F14" s="2"/>
      <c r="G14" s="277"/>
      <c r="H14" s="278"/>
      <c r="I14" s="278"/>
      <c r="J14" s="278"/>
      <c r="K14" s="279"/>
    </row>
    <row r="15" spans="1:11" x14ac:dyDescent="0.25">
      <c r="A15" s="280" t="s">
        <v>0</v>
      </c>
      <c r="B15" s="281"/>
      <c r="C15" s="281"/>
      <c r="D15" s="281"/>
      <c r="E15" s="282"/>
      <c r="F15" s="2"/>
      <c r="G15" s="280" t="s">
        <v>1</v>
      </c>
      <c r="H15" s="281"/>
      <c r="I15" s="281"/>
      <c r="J15" s="281"/>
      <c r="K15" s="282"/>
    </row>
    <row r="16" spans="1:11" x14ac:dyDescent="0.25">
      <c r="A16" s="8" t="s">
        <v>104</v>
      </c>
      <c r="B16" s="4"/>
      <c r="C16" s="4"/>
      <c r="D16" s="18"/>
      <c r="E16" s="117"/>
      <c r="F16" s="5"/>
      <c r="G16" s="8" t="s">
        <v>104</v>
      </c>
      <c r="H16" s="4"/>
      <c r="I16" s="4"/>
      <c r="J16" s="18"/>
      <c r="K16" s="117"/>
    </row>
    <row r="17" spans="1:11" x14ac:dyDescent="0.25">
      <c r="A17" s="3" t="s">
        <v>2</v>
      </c>
      <c r="B17" s="6" t="s">
        <v>3</v>
      </c>
      <c r="C17" s="6" t="s">
        <v>4</v>
      </c>
      <c r="D17" s="6" t="s">
        <v>5</v>
      </c>
      <c r="E17" s="118" t="s">
        <v>6</v>
      </c>
      <c r="F17" s="7"/>
      <c r="G17" s="3" t="s">
        <v>2</v>
      </c>
      <c r="H17" s="6" t="s">
        <v>7</v>
      </c>
      <c r="I17" s="6" t="s">
        <v>4</v>
      </c>
      <c r="J17" s="6" t="s">
        <v>8</v>
      </c>
      <c r="K17" s="118" t="s">
        <v>6</v>
      </c>
    </row>
    <row r="18" spans="1:11" x14ac:dyDescent="0.25">
      <c r="A18" s="16"/>
      <c r="B18" s="11"/>
      <c r="C18" s="12"/>
      <c r="D18" s="13"/>
      <c r="E18" s="14"/>
      <c r="F18" s="15"/>
      <c r="G18" s="16"/>
      <c r="H18" s="11"/>
      <c r="I18" s="12"/>
      <c r="J18" s="13"/>
      <c r="K18" s="14"/>
    </row>
    <row r="19" spans="1:11" x14ac:dyDescent="0.25">
      <c r="A19" s="16" t="s">
        <v>9</v>
      </c>
      <c r="B19" s="11">
        <v>2200</v>
      </c>
      <c r="C19" s="12">
        <f>B19/B25</f>
        <v>9.2827004219409287E-2</v>
      </c>
      <c r="D19" s="13">
        <v>81.349999999999994</v>
      </c>
      <c r="E19" s="14">
        <f>D19/D25</f>
        <v>0.1808581591818586</v>
      </c>
      <c r="F19" s="15"/>
      <c r="G19" s="16" t="s">
        <v>10</v>
      </c>
      <c r="H19" s="11">
        <v>31500</v>
      </c>
      <c r="I19" s="12">
        <f>H19/H25</f>
        <v>0.36928487690504103</v>
      </c>
      <c r="J19" s="115">
        <v>180.57</v>
      </c>
      <c r="K19" s="14">
        <f>J19/J25</f>
        <v>0.27425577156743625</v>
      </c>
    </row>
    <row r="20" spans="1:11" x14ac:dyDescent="0.25">
      <c r="A20" s="16" t="s">
        <v>11</v>
      </c>
      <c r="B20" s="11">
        <v>4700</v>
      </c>
      <c r="C20" s="12">
        <f>B20/B25</f>
        <v>0.19831223628691982</v>
      </c>
      <c r="D20" s="13">
        <v>89.83</v>
      </c>
      <c r="E20" s="14">
        <f>D20/D25</f>
        <v>0.19971098265895956</v>
      </c>
      <c r="F20" s="15"/>
      <c r="G20" s="16" t="s">
        <v>12</v>
      </c>
      <c r="H20" s="11">
        <v>6100</v>
      </c>
      <c r="I20" s="12">
        <f>H20/H25</f>
        <v>7.1512309495896834E-2</v>
      </c>
      <c r="J20" s="115">
        <v>94.57</v>
      </c>
      <c r="K20" s="14">
        <f>J20/J25</f>
        <v>0.14363608748481169</v>
      </c>
    </row>
    <row r="21" spans="1:11" x14ac:dyDescent="0.25">
      <c r="A21" s="16" t="s">
        <v>13</v>
      </c>
      <c r="B21" s="11">
        <v>1200</v>
      </c>
      <c r="C21" s="18">
        <f>B21/B25</f>
        <v>5.0632911392405063E-2</v>
      </c>
      <c r="D21" s="13">
        <v>77.97</v>
      </c>
      <c r="E21" s="14">
        <f>D21/D25</f>
        <v>0.17334370831480658</v>
      </c>
      <c r="F21" s="15"/>
      <c r="G21" s="16" t="s">
        <v>14</v>
      </c>
      <c r="H21" s="11">
        <v>29900</v>
      </c>
      <c r="I21" s="12">
        <f>H21/H25</f>
        <v>0.35052754982415008</v>
      </c>
      <c r="J21" s="115">
        <v>175.15</v>
      </c>
      <c r="K21" s="14">
        <f>J21/J25</f>
        <v>0.26602369380315921</v>
      </c>
    </row>
    <row r="22" spans="1:11" x14ac:dyDescent="0.25">
      <c r="A22" s="16" t="s">
        <v>15</v>
      </c>
      <c r="B22" s="11">
        <v>4600</v>
      </c>
      <c r="C22" s="12">
        <f>B22/B25</f>
        <v>0.1940928270042194</v>
      </c>
      <c r="D22" s="13">
        <v>89.49</v>
      </c>
      <c r="E22" s="14">
        <f>D22/D25</f>
        <v>0.19895509115162296</v>
      </c>
      <c r="F22" s="15"/>
      <c r="G22" s="147" t="s">
        <v>16</v>
      </c>
      <c r="H22" s="11">
        <v>15100</v>
      </c>
      <c r="I22" s="12">
        <f>H22/H25</f>
        <v>0.17702227432590856</v>
      </c>
      <c r="J22" s="115">
        <v>125.05</v>
      </c>
      <c r="K22" s="14">
        <f>J22/J25</f>
        <v>0.1899301336573512</v>
      </c>
    </row>
    <row r="23" spans="1:11" x14ac:dyDescent="0.25">
      <c r="A23" s="16" t="s">
        <v>17</v>
      </c>
      <c r="B23" s="18">
        <v>11000</v>
      </c>
      <c r="C23" s="12">
        <f>B23/B25</f>
        <v>0.46413502109704641</v>
      </c>
      <c r="D23" s="13">
        <v>111.16</v>
      </c>
      <c r="E23" s="14">
        <f>D23/D25</f>
        <v>0.24713205869275234</v>
      </c>
      <c r="F23" s="5"/>
      <c r="G23" s="16" t="s">
        <v>18</v>
      </c>
      <c r="H23" s="18">
        <v>2700</v>
      </c>
      <c r="I23" s="12">
        <f>H23/H25</f>
        <v>3.1652989449003514E-2</v>
      </c>
      <c r="J23" s="115">
        <v>83.06</v>
      </c>
      <c r="K23" s="14">
        <f>J23/J25</f>
        <v>0.12615431348724182</v>
      </c>
    </row>
    <row r="24" spans="1:11" ht="13.8" thickBot="1" x14ac:dyDescent="0.3">
      <c r="A24" s="17"/>
      <c r="B24" s="20"/>
      <c r="C24" s="137"/>
      <c r="D24" s="22"/>
      <c r="E24" s="138"/>
      <c r="F24" s="24"/>
      <c r="G24" s="17"/>
      <c r="H24" s="20"/>
      <c r="I24" s="137"/>
      <c r="J24" s="22"/>
      <c r="K24" s="138"/>
    </row>
    <row r="25" spans="1:11" ht="13.8" thickBot="1" x14ac:dyDescent="0.3">
      <c r="A25" s="19" t="s">
        <v>19</v>
      </c>
      <c r="B25" s="20">
        <f>SUM(B19:B23)</f>
        <v>23700</v>
      </c>
      <c r="C25" s="21">
        <f>SUM(C19:C24)</f>
        <v>1</v>
      </c>
      <c r="D25" s="22">
        <f>SUM(D18:D24)</f>
        <v>449.79999999999995</v>
      </c>
      <c r="E25" s="23">
        <f>SUM(E19:E24)</f>
        <v>1</v>
      </c>
      <c r="F25" s="136"/>
      <c r="G25" s="19" t="s">
        <v>19</v>
      </c>
      <c r="H25" s="20">
        <f>SUM(H19:H24)</f>
        <v>85300</v>
      </c>
      <c r="I25" s="21">
        <f>SUM(I19:I24)</f>
        <v>1</v>
      </c>
      <c r="J25" s="22">
        <f>SUM(J19:J24)</f>
        <v>658.39999999999986</v>
      </c>
      <c r="K25" s="23">
        <f>SUM(K19:K24)</f>
        <v>1</v>
      </c>
    </row>
    <row r="26" spans="1:11" ht="13.8" thickBot="1" x14ac:dyDescent="0.3">
      <c r="A26" s="277"/>
      <c r="B26" s="278"/>
      <c r="C26" s="278"/>
      <c r="D26" s="278"/>
      <c r="E26" s="279"/>
      <c r="F26" s="2"/>
      <c r="G26" s="277"/>
      <c r="H26" s="278"/>
      <c r="I26" s="278"/>
      <c r="J26" s="278"/>
      <c r="K26" s="279"/>
    </row>
    <row r="27" spans="1:11" x14ac:dyDescent="0.25">
      <c r="A27" s="280" t="s">
        <v>0</v>
      </c>
      <c r="B27" s="281"/>
      <c r="C27" s="281"/>
      <c r="D27" s="281"/>
      <c r="E27" s="282"/>
      <c r="F27" s="2"/>
      <c r="G27" s="280" t="s">
        <v>1</v>
      </c>
      <c r="H27" s="281"/>
      <c r="I27" s="281"/>
      <c r="J27" s="281"/>
      <c r="K27" s="282"/>
    </row>
    <row r="28" spans="1:11" x14ac:dyDescent="0.25">
      <c r="A28" s="8" t="s">
        <v>20</v>
      </c>
      <c r="B28" s="4"/>
      <c r="C28" s="4"/>
      <c r="D28" s="18"/>
      <c r="E28" s="117"/>
      <c r="F28" s="5"/>
      <c r="G28" s="8" t="s">
        <v>20</v>
      </c>
      <c r="H28" s="4"/>
      <c r="I28" s="4"/>
      <c r="J28" s="18"/>
      <c r="K28" s="117"/>
    </row>
    <row r="29" spans="1:11" x14ac:dyDescent="0.25">
      <c r="A29" s="3" t="s">
        <v>2</v>
      </c>
      <c r="B29" s="6" t="s">
        <v>3</v>
      </c>
      <c r="C29" s="6" t="s">
        <v>4</v>
      </c>
      <c r="D29" s="6" t="s">
        <v>5</v>
      </c>
      <c r="E29" s="118" t="s">
        <v>6</v>
      </c>
      <c r="F29" s="7"/>
      <c r="G29" s="3" t="s">
        <v>2</v>
      </c>
      <c r="H29" s="6" t="s">
        <v>7</v>
      </c>
      <c r="I29" s="6" t="s">
        <v>4</v>
      </c>
      <c r="J29" s="6" t="s">
        <v>8</v>
      </c>
      <c r="K29" s="118" t="s">
        <v>6</v>
      </c>
    </row>
    <row r="30" spans="1:11" x14ac:dyDescent="0.25">
      <c r="A30" s="16"/>
      <c r="B30" s="11"/>
      <c r="C30" s="12"/>
      <c r="D30" s="13"/>
      <c r="E30" s="14"/>
      <c r="F30" s="15"/>
      <c r="G30" s="16"/>
      <c r="H30" s="11"/>
      <c r="I30" s="12"/>
      <c r="J30" s="13"/>
      <c r="K30" s="14"/>
    </row>
    <row r="31" spans="1:11" x14ac:dyDescent="0.25">
      <c r="A31" s="16" t="s">
        <v>9</v>
      </c>
      <c r="B31" s="119">
        <v>0</v>
      </c>
      <c r="C31" s="12">
        <f>B31/B37</f>
        <v>0</v>
      </c>
      <c r="D31" s="120">
        <v>73.91</v>
      </c>
      <c r="E31" s="14">
        <f>D31/D37</f>
        <v>0.19309245761162055</v>
      </c>
      <c r="F31" s="15"/>
      <c r="G31" s="16" t="s">
        <v>10</v>
      </c>
      <c r="H31" s="11">
        <v>400</v>
      </c>
      <c r="I31" s="12">
        <f>H31/H37</f>
        <v>5.4054054054054057E-2</v>
      </c>
      <c r="J31" s="116">
        <v>75.260000000000005</v>
      </c>
      <c r="K31" s="14">
        <f>J31/J37</f>
        <v>0.19071995134436534</v>
      </c>
    </row>
    <row r="32" spans="1:11" x14ac:dyDescent="0.25">
      <c r="A32" s="16" t="s">
        <v>11</v>
      </c>
      <c r="B32" s="11">
        <v>0</v>
      </c>
      <c r="C32" s="12">
        <f>B32/B37</f>
        <v>0</v>
      </c>
      <c r="D32" s="116">
        <v>73.91</v>
      </c>
      <c r="E32" s="14">
        <f>D32/D37</f>
        <v>0.19309245761162055</v>
      </c>
      <c r="F32" s="15"/>
      <c r="G32" s="16" t="s">
        <v>12</v>
      </c>
      <c r="H32" s="11">
        <v>0</v>
      </c>
      <c r="I32" s="12">
        <f>H32/H37</f>
        <v>0</v>
      </c>
      <c r="J32" s="116">
        <v>73.91</v>
      </c>
      <c r="K32" s="14">
        <f>J32/J37</f>
        <v>0.18729885203111932</v>
      </c>
    </row>
    <row r="33" spans="1:11" x14ac:dyDescent="0.25">
      <c r="A33" s="16" t="s">
        <v>13</v>
      </c>
      <c r="B33" s="11">
        <v>3900</v>
      </c>
      <c r="C33" s="12">
        <f>B33/B37</f>
        <v>1</v>
      </c>
      <c r="D33" s="116">
        <v>87.13</v>
      </c>
      <c r="E33" s="14">
        <f>D33/D37</f>
        <v>0.22763016955351778</v>
      </c>
      <c r="F33" s="15"/>
      <c r="G33" s="16" t="s">
        <v>14</v>
      </c>
      <c r="H33" s="11">
        <v>7000</v>
      </c>
      <c r="I33" s="12">
        <f>H33/H37</f>
        <v>0.94594594594594594</v>
      </c>
      <c r="J33" s="116">
        <v>97.62</v>
      </c>
      <c r="K33" s="14">
        <f>J33/J37</f>
        <v>0.24738349256227668</v>
      </c>
    </row>
    <row r="34" spans="1:11" x14ac:dyDescent="0.25">
      <c r="A34" s="16" t="s">
        <v>15</v>
      </c>
      <c r="B34" s="11">
        <v>0</v>
      </c>
      <c r="C34" s="12">
        <f>B34/B37</f>
        <v>0</v>
      </c>
      <c r="D34" s="116">
        <v>73.91</v>
      </c>
      <c r="E34" s="14">
        <f>D34/D37</f>
        <v>0.19309245761162055</v>
      </c>
      <c r="F34" s="15"/>
      <c r="G34" s="147" t="s">
        <v>16</v>
      </c>
      <c r="H34" s="11">
        <v>0</v>
      </c>
      <c r="I34" s="12">
        <f>H34/H37</f>
        <v>0</v>
      </c>
      <c r="J34" s="116">
        <v>73.91</v>
      </c>
      <c r="K34" s="14">
        <f>J34/J37</f>
        <v>0.18729885203111932</v>
      </c>
    </row>
    <row r="35" spans="1:11" x14ac:dyDescent="0.25">
      <c r="A35" s="16" t="s">
        <v>17</v>
      </c>
      <c r="B35" s="11">
        <v>0</v>
      </c>
      <c r="C35" s="12">
        <f>B35/B37</f>
        <v>0</v>
      </c>
      <c r="D35" s="116">
        <v>73.91</v>
      </c>
      <c r="E35" s="14">
        <f>D35/D37</f>
        <v>0.19309245761162055</v>
      </c>
      <c r="F35" s="5"/>
      <c r="G35" s="16" t="s">
        <v>18</v>
      </c>
      <c r="H35" s="11">
        <v>0</v>
      </c>
      <c r="I35" s="12">
        <f>H35/H37</f>
        <v>0</v>
      </c>
      <c r="J35" s="116">
        <v>73.91</v>
      </c>
      <c r="K35" s="14">
        <f>J35/J37</f>
        <v>0.18729885203111932</v>
      </c>
    </row>
    <row r="36" spans="1:11" ht="13.8" thickBot="1" x14ac:dyDescent="0.3">
      <c r="A36" s="17"/>
      <c r="B36" s="20"/>
      <c r="C36" s="21"/>
      <c r="D36" s="22"/>
      <c r="E36" s="138"/>
      <c r="F36" s="24"/>
      <c r="G36" s="17"/>
      <c r="H36" s="20"/>
      <c r="I36" s="137"/>
      <c r="J36" s="22"/>
      <c r="K36" s="138"/>
    </row>
    <row r="37" spans="1:11" ht="13.8" thickBot="1" x14ac:dyDescent="0.3">
      <c r="A37" s="19" t="s">
        <v>19</v>
      </c>
      <c r="B37" s="20">
        <f>SUM(B31:B36)</f>
        <v>3900</v>
      </c>
      <c r="C37" s="21">
        <f>SUM(C31:C36)</f>
        <v>1</v>
      </c>
      <c r="D37" s="22">
        <f>SUM(D31:D36)</f>
        <v>382.77</v>
      </c>
      <c r="E37" s="23">
        <f>SUM(E31:E36)</f>
        <v>1</v>
      </c>
      <c r="F37" s="136"/>
      <c r="G37" s="19" t="s">
        <v>19</v>
      </c>
      <c r="H37" s="20">
        <f>SUM(H31:H36)</f>
        <v>7400</v>
      </c>
      <c r="I37" s="21">
        <f>SUM(I31:I36)</f>
        <v>1</v>
      </c>
      <c r="J37" s="22">
        <f>SUM(J31:J36)</f>
        <v>394.61</v>
      </c>
      <c r="K37" s="23">
        <f>SUM(K31:K36)</f>
        <v>0.99999999999999989</v>
      </c>
    </row>
    <row r="38" spans="1:11" ht="13.8" thickBot="1" x14ac:dyDescent="0.3">
      <c r="A38" s="277"/>
      <c r="B38" s="278"/>
      <c r="C38" s="278"/>
      <c r="D38" s="278"/>
      <c r="E38" s="279"/>
      <c r="F38" s="113"/>
      <c r="G38" s="277"/>
      <c r="H38" s="278"/>
      <c r="I38" s="278"/>
      <c r="J38" s="278"/>
      <c r="K38" s="279"/>
    </row>
    <row r="39" spans="1:11" x14ac:dyDescent="0.25">
      <c r="A39" s="280" t="s">
        <v>0</v>
      </c>
      <c r="B39" s="281"/>
      <c r="C39" s="281"/>
      <c r="D39" s="281"/>
      <c r="E39" s="282"/>
      <c r="F39" s="114"/>
      <c r="G39" s="280" t="s">
        <v>1</v>
      </c>
      <c r="H39" s="281"/>
      <c r="I39" s="281"/>
      <c r="J39" s="281"/>
      <c r="K39" s="282"/>
    </row>
    <row r="40" spans="1:11" x14ac:dyDescent="0.25">
      <c r="A40" s="8" t="s">
        <v>21</v>
      </c>
      <c r="B40" s="4"/>
      <c r="C40" s="4"/>
      <c r="D40" s="18"/>
      <c r="E40" s="117"/>
      <c r="F40" s="5"/>
      <c r="G40" s="8" t="s">
        <v>21</v>
      </c>
      <c r="H40" s="4"/>
      <c r="I40" s="4"/>
      <c r="J40" s="18"/>
      <c r="K40" s="117"/>
    </row>
    <row r="41" spans="1:11" x14ac:dyDescent="0.25">
      <c r="A41" s="3" t="s">
        <v>2</v>
      </c>
      <c r="B41" s="6" t="s">
        <v>3</v>
      </c>
      <c r="C41" s="6" t="s">
        <v>4</v>
      </c>
      <c r="D41" s="6" t="s">
        <v>5</v>
      </c>
      <c r="E41" s="118" t="s">
        <v>6</v>
      </c>
      <c r="F41" s="7"/>
      <c r="G41" s="3" t="s">
        <v>2</v>
      </c>
      <c r="H41" s="6" t="s">
        <v>7</v>
      </c>
      <c r="I41" s="6" t="s">
        <v>4</v>
      </c>
      <c r="J41" s="6" t="s">
        <v>8</v>
      </c>
      <c r="K41" s="118" t="s">
        <v>6</v>
      </c>
    </row>
    <row r="42" spans="1:11" x14ac:dyDescent="0.25">
      <c r="A42" s="16"/>
      <c r="B42" s="11"/>
      <c r="C42" s="12"/>
      <c r="D42" s="13"/>
      <c r="E42" s="14"/>
      <c r="F42" s="15"/>
      <c r="G42" s="16"/>
      <c r="H42" s="11"/>
      <c r="I42" s="12"/>
      <c r="J42" s="13"/>
      <c r="K42" s="14"/>
    </row>
    <row r="43" spans="1:11" x14ac:dyDescent="0.25">
      <c r="A43" s="16" t="s">
        <v>9</v>
      </c>
      <c r="B43" s="11">
        <v>3300</v>
      </c>
      <c r="C43" s="12">
        <f>B43/B49</f>
        <v>7.6036866359447008E-2</v>
      </c>
      <c r="D43" s="13">
        <v>85.09</v>
      </c>
      <c r="E43" s="14">
        <f>D43/D49</f>
        <v>0.16473708665685741</v>
      </c>
      <c r="F43" s="15"/>
      <c r="G43" s="16" t="s">
        <v>10</v>
      </c>
      <c r="H43" s="11">
        <v>18700</v>
      </c>
      <c r="I43" s="12">
        <f>H43/H49</f>
        <v>0.12995135510771369</v>
      </c>
      <c r="J43" s="13">
        <v>137.22999999999999</v>
      </c>
      <c r="K43" s="14">
        <f>J43/J49</f>
        <v>0.1522156286395652</v>
      </c>
    </row>
    <row r="44" spans="1:11" x14ac:dyDescent="0.25">
      <c r="A44" s="16" t="s">
        <v>11</v>
      </c>
      <c r="B44" s="11">
        <v>4700</v>
      </c>
      <c r="C44" s="12">
        <f>B44/B49</f>
        <v>0.10829493087557604</v>
      </c>
      <c r="D44" s="13">
        <v>89.83</v>
      </c>
      <c r="E44" s="14">
        <f>D44/D49</f>
        <v>0.17391388523193677</v>
      </c>
      <c r="F44" s="15"/>
      <c r="G44" s="16" t="s">
        <v>12</v>
      </c>
      <c r="H44" s="11">
        <v>7700</v>
      </c>
      <c r="I44" s="12">
        <f>H44/H49</f>
        <v>5.3509381514940932E-2</v>
      </c>
      <c r="J44" s="13">
        <v>99.99</v>
      </c>
      <c r="K44" s="14">
        <f>J44/J49</f>
        <v>0.11090899007265267</v>
      </c>
    </row>
    <row r="45" spans="1:11" x14ac:dyDescent="0.25">
      <c r="A45" s="16" t="s">
        <v>13</v>
      </c>
      <c r="B45" s="11">
        <v>11000</v>
      </c>
      <c r="C45" s="12">
        <f>B45/B49</f>
        <v>0.25345622119815669</v>
      </c>
      <c r="D45" s="13">
        <v>111.16</v>
      </c>
      <c r="E45" s="14">
        <f>D45/D49</f>
        <v>0.21520947881979396</v>
      </c>
      <c r="F45" s="15"/>
      <c r="G45" s="16" t="s">
        <v>14</v>
      </c>
      <c r="H45" s="157">
        <v>93700</v>
      </c>
      <c r="I45" s="12">
        <f>H45/H49</f>
        <v>0.65114662960389158</v>
      </c>
      <c r="J45" s="13">
        <v>435.9</v>
      </c>
      <c r="K45" s="14">
        <f>J45/J49</f>
        <v>0.48350063779047203</v>
      </c>
    </row>
    <row r="46" spans="1:11" x14ac:dyDescent="0.25">
      <c r="A46" s="16" t="s">
        <v>15</v>
      </c>
      <c r="B46" s="11">
        <v>11500</v>
      </c>
      <c r="C46" s="12">
        <f>B46/B49</f>
        <v>0.26497695852534564</v>
      </c>
      <c r="D46" s="13">
        <v>112.85</v>
      </c>
      <c r="E46" s="14">
        <f>D46/D49</f>
        <v>0.21848137535816614</v>
      </c>
      <c r="F46" s="15"/>
      <c r="G46" s="147" t="s">
        <v>16</v>
      </c>
      <c r="H46" s="11">
        <v>19900</v>
      </c>
      <c r="I46" s="12">
        <f>H46/H49</f>
        <v>0.13829047949965254</v>
      </c>
      <c r="J46" s="13">
        <v>141.30000000000001</v>
      </c>
      <c r="K46" s="14">
        <f>J46/J49</f>
        <v>0.15673007598025626</v>
      </c>
    </row>
    <row r="47" spans="1:11" x14ac:dyDescent="0.25">
      <c r="A47" s="16" t="s">
        <v>17</v>
      </c>
      <c r="B47" s="11">
        <v>12900</v>
      </c>
      <c r="C47" s="12">
        <f>B47/B49</f>
        <v>0.29723502304147464</v>
      </c>
      <c r="D47" s="116">
        <v>117.59</v>
      </c>
      <c r="E47" s="14">
        <f>D47/D49</f>
        <v>0.22765817393324553</v>
      </c>
      <c r="F47" s="5"/>
      <c r="G47" s="16" t="s">
        <v>18</v>
      </c>
      <c r="H47" s="11">
        <v>3900</v>
      </c>
      <c r="I47" s="12">
        <f>H47/H49</f>
        <v>2.7102154273801252E-2</v>
      </c>
      <c r="J47" s="116">
        <v>87.13</v>
      </c>
      <c r="K47" s="14">
        <f>J47/J49</f>
        <v>9.6644667517053973E-2</v>
      </c>
    </row>
    <row r="48" spans="1:11" ht="13.8" thickBot="1" x14ac:dyDescent="0.3">
      <c r="A48" s="17"/>
      <c r="B48" s="20"/>
      <c r="C48" s="21"/>
      <c r="D48" s="22"/>
      <c r="E48" s="23"/>
      <c r="F48" s="24"/>
      <c r="G48" s="17"/>
      <c r="H48" s="20"/>
      <c r="I48" s="21"/>
      <c r="J48" s="22"/>
      <c r="K48" s="23"/>
    </row>
    <row r="49" spans="1:11" ht="13.8" thickBot="1" x14ac:dyDescent="0.3">
      <c r="A49" s="19" t="s">
        <v>19</v>
      </c>
      <c r="B49" s="20">
        <f>SUM(B43:B48)</f>
        <v>43400</v>
      </c>
      <c r="C49" s="21">
        <f>SUM(C43:C48)</f>
        <v>1</v>
      </c>
      <c r="D49" s="22">
        <f>SUM(D43:D48)</f>
        <v>516.5200000000001</v>
      </c>
      <c r="E49" s="23">
        <f>SUM(E43:E48)</f>
        <v>0.99999999999999978</v>
      </c>
      <c r="F49" s="136"/>
      <c r="G49" s="19" t="s">
        <v>19</v>
      </c>
      <c r="H49" s="20">
        <f>SUM(H43:H48)</f>
        <v>143900</v>
      </c>
      <c r="I49" s="21">
        <f>SUM(I43:I48)</f>
        <v>1</v>
      </c>
      <c r="J49" s="22">
        <f>SUM(J43:J48)</f>
        <v>901.54999999999984</v>
      </c>
      <c r="K49" s="23">
        <f>SUM(K43:K48)</f>
        <v>1</v>
      </c>
    </row>
    <row r="50" spans="1:11" ht="13.8" thickBot="1" x14ac:dyDescent="0.3">
      <c r="A50" s="277"/>
      <c r="B50" s="278"/>
      <c r="C50" s="278"/>
      <c r="D50" s="278"/>
      <c r="E50" s="279"/>
      <c r="F50" s="2"/>
      <c r="G50" s="277"/>
      <c r="H50" s="278"/>
      <c r="I50" s="278"/>
      <c r="J50" s="278"/>
      <c r="K50" s="279"/>
    </row>
    <row r="51" spans="1:11" x14ac:dyDescent="0.25">
      <c r="A51" s="280" t="s">
        <v>0</v>
      </c>
      <c r="B51" s="281"/>
      <c r="C51" s="281"/>
      <c r="D51" s="281"/>
      <c r="E51" s="282"/>
      <c r="F51" s="2"/>
      <c r="G51" s="280" t="s">
        <v>1</v>
      </c>
      <c r="H51" s="281"/>
      <c r="I51" s="281"/>
      <c r="J51" s="281"/>
      <c r="K51" s="282"/>
    </row>
    <row r="52" spans="1:11" x14ac:dyDescent="0.25">
      <c r="A52" s="8" t="s">
        <v>22</v>
      </c>
      <c r="B52" s="4"/>
      <c r="C52" s="4"/>
      <c r="D52" s="18"/>
      <c r="E52" s="117"/>
      <c r="F52" s="5"/>
      <c r="G52" s="8" t="s">
        <v>22</v>
      </c>
      <c r="H52" s="4"/>
      <c r="I52" s="4"/>
      <c r="J52" s="18"/>
      <c r="K52" s="117"/>
    </row>
    <row r="53" spans="1:11" x14ac:dyDescent="0.25">
      <c r="A53" s="3" t="s">
        <v>2</v>
      </c>
      <c r="B53" s="6" t="s">
        <v>3</v>
      </c>
      <c r="C53" s="6" t="s">
        <v>4</v>
      </c>
      <c r="D53" s="6" t="s">
        <v>5</v>
      </c>
      <c r="E53" s="118" t="s">
        <v>6</v>
      </c>
      <c r="F53" s="7"/>
      <c r="G53" s="3" t="s">
        <v>2</v>
      </c>
      <c r="H53" s="6" t="s">
        <v>7</v>
      </c>
      <c r="I53" s="6" t="s">
        <v>4</v>
      </c>
      <c r="J53" s="6" t="s">
        <v>8</v>
      </c>
      <c r="K53" s="118" t="s">
        <v>6</v>
      </c>
    </row>
    <row r="54" spans="1:11" x14ac:dyDescent="0.25">
      <c r="A54" s="16"/>
      <c r="B54" s="11"/>
      <c r="C54" s="12"/>
      <c r="D54" s="13"/>
      <c r="E54" s="14"/>
      <c r="F54" s="15"/>
      <c r="G54" s="16"/>
      <c r="H54" s="11"/>
      <c r="I54" s="12"/>
      <c r="J54" s="13"/>
      <c r="K54" s="14"/>
    </row>
    <row r="55" spans="1:11" x14ac:dyDescent="0.25">
      <c r="A55" s="16" t="s">
        <v>9</v>
      </c>
      <c r="B55" s="11">
        <v>5200</v>
      </c>
      <c r="C55" s="12">
        <f>B55/B61</f>
        <v>8.5245901639344257E-2</v>
      </c>
      <c r="D55" s="116">
        <v>91.51</v>
      </c>
      <c r="E55" s="14">
        <f>D55/D61</f>
        <v>0.15884670797965594</v>
      </c>
      <c r="F55" s="15"/>
      <c r="G55" s="16" t="s">
        <v>10</v>
      </c>
      <c r="H55" s="11">
        <v>21800</v>
      </c>
      <c r="I55" s="12">
        <f>H55/H61</f>
        <v>0.12171970965940815</v>
      </c>
      <c r="J55" s="116">
        <v>147.72999999999999</v>
      </c>
      <c r="K55" s="14">
        <f>J55/J61</f>
        <v>0.14034504379548174</v>
      </c>
    </row>
    <row r="56" spans="1:11" x14ac:dyDescent="0.25">
      <c r="A56" s="16" t="s">
        <v>11</v>
      </c>
      <c r="B56" s="11">
        <v>5000</v>
      </c>
      <c r="C56" s="12">
        <f>B56/B61</f>
        <v>8.1967213114754092E-2</v>
      </c>
      <c r="D56" s="116">
        <v>90.84</v>
      </c>
      <c r="E56" s="14">
        <f>D56/D61</f>
        <v>0.15768369525594958</v>
      </c>
      <c r="F56" s="15"/>
      <c r="G56" s="16" t="s">
        <v>12</v>
      </c>
      <c r="H56" s="11">
        <v>8700</v>
      </c>
      <c r="I56" s="12">
        <f>H56/H61</f>
        <v>4.8576214405360134E-2</v>
      </c>
      <c r="J56" s="116">
        <v>103.38</v>
      </c>
      <c r="K56" s="14">
        <f>J56/J61</f>
        <v>9.8212080332883644E-2</v>
      </c>
    </row>
    <row r="57" spans="1:11" x14ac:dyDescent="0.25">
      <c r="A57" s="16" t="s">
        <v>13</v>
      </c>
      <c r="B57" s="11">
        <v>8300</v>
      </c>
      <c r="C57" s="12">
        <f>B57/B61</f>
        <v>0.1360655737704918</v>
      </c>
      <c r="D57" s="116">
        <v>102.01</v>
      </c>
      <c r="E57" s="14">
        <f>D57/D61</f>
        <v>0.17707302678400944</v>
      </c>
      <c r="F57" s="15"/>
      <c r="G57" s="16" t="s">
        <v>14</v>
      </c>
      <c r="H57" s="157">
        <v>122000</v>
      </c>
      <c r="I57" s="12">
        <f>H57/H61</f>
        <v>0.68118369625907316</v>
      </c>
      <c r="J57" s="116">
        <v>563.61</v>
      </c>
      <c r="K57" s="14">
        <f>J57/J61</f>
        <v>0.53543538978928762</v>
      </c>
    </row>
    <row r="58" spans="1:11" x14ac:dyDescent="0.25">
      <c r="A58" s="16" t="s">
        <v>15</v>
      </c>
      <c r="B58" s="11">
        <v>16700</v>
      </c>
      <c r="C58" s="12">
        <f>B58/B61</f>
        <v>0.27377049180327867</v>
      </c>
      <c r="D58" s="116">
        <v>130.46</v>
      </c>
      <c r="E58" s="14">
        <f>D58/D61</f>
        <v>0.22645767154437674</v>
      </c>
      <c r="F58" s="15"/>
      <c r="G58" s="147" t="s">
        <v>16</v>
      </c>
      <c r="H58" s="11">
        <v>22600</v>
      </c>
      <c r="I58" s="12">
        <f>H58/H61</f>
        <v>0.12618648799553323</v>
      </c>
      <c r="J58" s="116">
        <v>150.44</v>
      </c>
      <c r="K58" s="14">
        <f>J58/J61</f>
        <v>0.14291957211529324</v>
      </c>
    </row>
    <row r="59" spans="1:11" x14ac:dyDescent="0.25">
      <c r="A59" s="16" t="s">
        <v>17</v>
      </c>
      <c r="B59" s="11">
        <v>25800</v>
      </c>
      <c r="C59" s="12">
        <f>B59/B61</f>
        <v>0.42295081967213116</v>
      </c>
      <c r="D59" s="116">
        <v>161.27000000000001</v>
      </c>
      <c r="E59" s="14">
        <f>D59/D61</f>
        <v>0.27993889843600828</v>
      </c>
      <c r="F59" s="5"/>
      <c r="G59" s="16" t="s">
        <v>18</v>
      </c>
      <c r="H59" s="11">
        <v>4000</v>
      </c>
      <c r="I59" s="12">
        <f>H59/H61</f>
        <v>2.2333891680625349E-2</v>
      </c>
      <c r="J59" s="116">
        <v>87.46</v>
      </c>
      <c r="K59" s="14">
        <f>J59/J61</f>
        <v>8.3087913967053617E-2</v>
      </c>
    </row>
    <row r="60" spans="1:11" ht="13.8" thickBot="1" x14ac:dyDescent="0.3">
      <c r="A60" s="17"/>
      <c r="B60" s="20"/>
      <c r="C60" s="21"/>
      <c r="D60" s="22"/>
      <c r="E60" s="23"/>
      <c r="F60" s="24"/>
      <c r="G60" s="17"/>
      <c r="H60" s="20"/>
      <c r="I60" s="21"/>
      <c r="J60" s="22"/>
      <c r="K60" s="23"/>
    </row>
    <row r="61" spans="1:11" ht="13.8" thickBot="1" x14ac:dyDescent="0.3">
      <c r="A61" s="19" t="s">
        <v>19</v>
      </c>
      <c r="B61" s="20">
        <f>SUM(B55:B60)</f>
        <v>61000</v>
      </c>
      <c r="C61" s="21">
        <f>SUM(C55:C60)</f>
        <v>1</v>
      </c>
      <c r="D61" s="22">
        <f>SUM(D55:D60)</f>
        <v>576.09</v>
      </c>
      <c r="E61" s="23">
        <f>SUM(E55:E60)</f>
        <v>1</v>
      </c>
      <c r="F61" s="136"/>
      <c r="G61" s="19" t="s">
        <v>19</v>
      </c>
      <c r="H61" s="20">
        <f>SUM(H55:H60)</f>
        <v>179100</v>
      </c>
      <c r="I61" s="21">
        <f>SUM(I55:I60)</f>
        <v>1</v>
      </c>
      <c r="J61" s="22">
        <f>SUM(J55:J60)</f>
        <v>1052.6200000000001</v>
      </c>
      <c r="K61" s="23">
        <f>SUM(K55:K60)</f>
        <v>0.99999999999999989</v>
      </c>
    </row>
    <row r="62" spans="1:11" ht="13.8" thickBot="1" x14ac:dyDescent="0.3">
      <c r="A62" s="277"/>
      <c r="B62" s="278"/>
      <c r="C62" s="278"/>
      <c r="D62" s="278"/>
      <c r="E62" s="279"/>
      <c r="F62" s="2"/>
      <c r="G62" s="277"/>
      <c r="H62" s="278"/>
      <c r="I62" s="278"/>
      <c r="J62" s="278"/>
      <c r="K62" s="279"/>
    </row>
    <row r="63" spans="1:11" x14ac:dyDescent="0.25">
      <c r="A63" s="280" t="s">
        <v>0</v>
      </c>
      <c r="B63" s="281"/>
      <c r="C63" s="281"/>
      <c r="D63" s="281"/>
      <c r="E63" s="282"/>
      <c r="F63" s="2"/>
      <c r="G63" s="280" t="s">
        <v>1</v>
      </c>
      <c r="H63" s="281"/>
      <c r="I63" s="281"/>
      <c r="J63" s="281"/>
      <c r="K63" s="282"/>
    </row>
    <row r="64" spans="1:11" x14ac:dyDescent="0.25">
      <c r="A64" s="8" t="s">
        <v>23</v>
      </c>
      <c r="B64" s="4"/>
      <c r="C64" s="4"/>
      <c r="D64" s="18"/>
      <c r="E64" s="117"/>
      <c r="F64" s="5"/>
      <c r="G64" s="8" t="s">
        <v>23</v>
      </c>
      <c r="H64" s="4"/>
      <c r="I64" s="4"/>
      <c r="J64" s="18"/>
      <c r="K64" s="117"/>
    </row>
    <row r="65" spans="1:11" x14ac:dyDescent="0.25">
      <c r="A65" s="3" t="s">
        <v>2</v>
      </c>
      <c r="B65" s="6" t="s">
        <v>3</v>
      </c>
      <c r="C65" s="6" t="s">
        <v>4</v>
      </c>
      <c r="D65" s="6" t="s">
        <v>5</v>
      </c>
      <c r="E65" s="118" t="s">
        <v>6</v>
      </c>
      <c r="F65" s="7"/>
      <c r="G65" s="3" t="s">
        <v>2</v>
      </c>
      <c r="H65" s="6" t="s">
        <v>7</v>
      </c>
      <c r="I65" s="6" t="s">
        <v>4</v>
      </c>
      <c r="J65" s="6" t="s">
        <v>8</v>
      </c>
      <c r="K65" s="118" t="s">
        <v>6</v>
      </c>
    </row>
    <row r="66" spans="1:11" x14ac:dyDescent="0.25">
      <c r="A66" s="16"/>
      <c r="B66" s="11"/>
      <c r="C66" s="12"/>
      <c r="D66" s="13"/>
      <c r="E66" s="14"/>
      <c r="F66" s="15"/>
      <c r="G66" s="16"/>
      <c r="H66" s="11"/>
      <c r="I66" s="12"/>
      <c r="J66" s="13"/>
      <c r="K66" s="14"/>
    </row>
    <row r="67" spans="1:11" x14ac:dyDescent="0.25">
      <c r="A67" s="16" t="s">
        <v>9</v>
      </c>
      <c r="B67" s="11">
        <v>7400</v>
      </c>
      <c r="C67" s="12">
        <f>B67/B73</f>
        <v>7.3631840796019907E-2</v>
      </c>
      <c r="D67" s="13">
        <v>99.05</v>
      </c>
      <c r="E67" s="14">
        <f>D67/D73</f>
        <v>0.13941867830248436</v>
      </c>
      <c r="F67" s="15"/>
      <c r="G67" s="16" t="s">
        <v>10</v>
      </c>
      <c r="H67" s="69">
        <v>26000</v>
      </c>
      <c r="I67" s="12">
        <f>H67/H73</f>
        <v>0.1480637813211845</v>
      </c>
      <c r="J67" s="74">
        <v>162.08000000000001</v>
      </c>
      <c r="K67" s="14">
        <f>J67/J73</f>
        <v>0.1630763967843524</v>
      </c>
    </row>
    <row r="68" spans="1:11" x14ac:dyDescent="0.25">
      <c r="A68" s="16" t="s">
        <v>11</v>
      </c>
      <c r="B68" s="11">
        <v>10700</v>
      </c>
      <c r="C68" s="12">
        <f>B68/B73</f>
        <v>0.10646766169154229</v>
      </c>
      <c r="D68" s="13">
        <v>110.24</v>
      </c>
      <c r="E68" s="14">
        <f>D68/D73</f>
        <v>0.15516925892040256</v>
      </c>
      <c r="F68" s="15"/>
      <c r="G68" s="16" t="s">
        <v>12</v>
      </c>
      <c r="H68" s="11">
        <v>15100</v>
      </c>
      <c r="I68" s="12">
        <f>H68/H73</f>
        <v>8.5990888382687924E-2</v>
      </c>
      <c r="J68" s="13">
        <v>125.15</v>
      </c>
      <c r="K68" s="14">
        <f>J68/J73</f>
        <v>0.12591936733441325</v>
      </c>
    </row>
    <row r="69" spans="1:11" x14ac:dyDescent="0.25">
      <c r="A69" s="16" t="s">
        <v>13</v>
      </c>
      <c r="B69" s="11">
        <v>17500</v>
      </c>
      <c r="C69" s="12">
        <f>B69/B73</f>
        <v>0.17412935323383086</v>
      </c>
      <c r="D69" s="13">
        <v>133.27000000000001</v>
      </c>
      <c r="E69" s="14">
        <f>D69/D73</f>
        <v>0.18758533323949614</v>
      </c>
      <c r="F69" s="15"/>
      <c r="G69" s="16" t="s">
        <v>14</v>
      </c>
      <c r="H69" s="11">
        <v>79700</v>
      </c>
      <c r="I69" s="12">
        <f>H69/H73</f>
        <v>0.453872437357631</v>
      </c>
      <c r="J69" s="13">
        <v>373.02</v>
      </c>
      <c r="K69" s="14">
        <f>J69/J73</f>
        <v>0.37531316342854837</v>
      </c>
    </row>
    <row r="70" spans="1:11" x14ac:dyDescent="0.25">
      <c r="A70" s="16" t="s">
        <v>15</v>
      </c>
      <c r="B70" s="11">
        <v>25600</v>
      </c>
      <c r="C70" s="12">
        <f>B70/B73</f>
        <v>0.25472636815920396</v>
      </c>
      <c r="D70" s="13">
        <v>160.72999999999999</v>
      </c>
      <c r="E70" s="14">
        <f>D70/D73</f>
        <v>0.22623689211063411</v>
      </c>
      <c r="F70" s="15"/>
      <c r="G70" s="147" t="s">
        <v>16</v>
      </c>
      <c r="H70" s="11">
        <v>49200</v>
      </c>
      <c r="I70" s="12">
        <f>H70/H73</f>
        <v>0.28018223234624146</v>
      </c>
      <c r="J70" s="13">
        <v>240.69</v>
      </c>
      <c r="K70" s="14">
        <f>J70/J73</f>
        <v>0.2421696566018372</v>
      </c>
    </row>
    <row r="71" spans="1:11" x14ac:dyDescent="0.25">
      <c r="A71" s="16" t="s">
        <v>17</v>
      </c>
      <c r="B71" s="11">
        <v>39300</v>
      </c>
      <c r="C71" s="12">
        <f>B71/B73</f>
        <v>0.39104477611940297</v>
      </c>
      <c r="D71" s="116">
        <v>207.16</v>
      </c>
      <c r="E71" s="14">
        <f>D71/D73</f>
        <v>0.29158983742698291</v>
      </c>
      <c r="F71" s="5"/>
      <c r="G71" s="16" t="s">
        <v>18</v>
      </c>
      <c r="H71" s="11">
        <v>5600</v>
      </c>
      <c r="I71" s="12">
        <f>H71/H73</f>
        <v>3.1890660592255128E-2</v>
      </c>
      <c r="J71" s="116">
        <v>92.95</v>
      </c>
      <c r="K71" s="14">
        <f>J71/J73</f>
        <v>9.352141585084868E-2</v>
      </c>
    </row>
    <row r="72" spans="1:11" ht="13.8" thickBot="1" x14ac:dyDescent="0.3">
      <c r="A72" s="17"/>
      <c r="B72" s="20"/>
      <c r="C72" s="21"/>
      <c r="D72" s="22"/>
      <c r="E72" s="23"/>
      <c r="F72" s="24"/>
      <c r="G72" s="17"/>
      <c r="H72" s="20"/>
      <c r="I72" s="21"/>
      <c r="J72" s="22"/>
      <c r="K72" s="23"/>
    </row>
    <row r="73" spans="1:11" ht="13.8" thickBot="1" x14ac:dyDescent="0.3">
      <c r="A73" s="19" t="s">
        <v>19</v>
      </c>
      <c r="B73" s="20">
        <f>SUM(B67:B71)</f>
        <v>100500</v>
      </c>
      <c r="C73" s="21">
        <f>SUM(C67:C72)</f>
        <v>1</v>
      </c>
      <c r="D73" s="22">
        <f>SUM(D67:D71)</f>
        <v>710.44999999999993</v>
      </c>
      <c r="E73" s="23">
        <f>SUM(E67:E72)</f>
        <v>1</v>
      </c>
      <c r="F73" s="136"/>
      <c r="G73" s="19" t="s">
        <v>19</v>
      </c>
      <c r="H73" s="20">
        <f>SUM(H67:H71)</f>
        <v>175600</v>
      </c>
      <c r="I73" s="21">
        <f>SUM(I67:I72)</f>
        <v>1</v>
      </c>
      <c r="J73" s="22">
        <f>SUM(J67:J71)</f>
        <v>993.8900000000001</v>
      </c>
      <c r="K73" s="23">
        <f>SUM(K67:K72)</f>
        <v>0.99999999999999989</v>
      </c>
    </row>
    <row r="74" spans="1:11" ht="13.8" thickBot="1" x14ac:dyDescent="0.3">
      <c r="A74" s="277"/>
      <c r="B74" s="278"/>
      <c r="C74" s="278"/>
      <c r="D74" s="278"/>
      <c r="E74" s="279"/>
      <c r="F74" s="2"/>
      <c r="G74" s="277"/>
      <c r="H74" s="278"/>
      <c r="I74" s="278"/>
      <c r="J74" s="278"/>
      <c r="K74" s="279"/>
    </row>
    <row r="75" spans="1:11" x14ac:dyDescent="0.25">
      <c r="A75" s="280" t="s">
        <v>0</v>
      </c>
      <c r="B75" s="281"/>
      <c r="C75" s="281"/>
      <c r="D75" s="281"/>
      <c r="E75" s="282"/>
      <c r="F75" s="114"/>
      <c r="G75" s="280" t="s">
        <v>1</v>
      </c>
      <c r="H75" s="281"/>
      <c r="I75" s="281"/>
      <c r="J75" s="281"/>
      <c r="K75" s="282"/>
    </row>
    <row r="76" spans="1:11" x14ac:dyDescent="0.25">
      <c r="A76" s="8" t="s">
        <v>24</v>
      </c>
      <c r="B76" s="4"/>
      <c r="C76" s="4"/>
      <c r="D76" s="18"/>
      <c r="E76" s="117"/>
      <c r="F76" s="5"/>
      <c r="G76" s="8" t="s">
        <v>24</v>
      </c>
      <c r="H76" s="4"/>
      <c r="I76" s="4"/>
      <c r="J76" s="18"/>
      <c r="K76" s="117"/>
    </row>
    <row r="77" spans="1:11" x14ac:dyDescent="0.25">
      <c r="A77" s="3" t="s">
        <v>2</v>
      </c>
      <c r="B77" s="6" t="s">
        <v>3</v>
      </c>
      <c r="C77" s="6" t="s">
        <v>4</v>
      </c>
      <c r="D77" s="6" t="s">
        <v>5</v>
      </c>
      <c r="E77" s="118" t="s">
        <v>6</v>
      </c>
      <c r="F77" s="7"/>
      <c r="G77" s="3" t="s">
        <v>2</v>
      </c>
      <c r="H77" s="6" t="s">
        <v>7</v>
      </c>
      <c r="I77" s="6" t="s">
        <v>4</v>
      </c>
      <c r="J77" s="6" t="s">
        <v>8</v>
      </c>
      <c r="K77" s="118" t="s">
        <v>6</v>
      </c>
    </row>
    <row r="78" spans="1:11" x14ac:dyDescent="0.25">
      <c r="A78" s="16"/>
      <c r="B78" s="11"/>
      <c r="C78" s="12"/>
      <c r="D78" s="13"/>
      <c r="E78" s="14"/>
      <c r="F78" s="15"/>
      <c r="G78" s="16"/>
      <c r="H78" s="11"/>
      <c r="I78" s="12"/>
      <c r="J78" s="13"/>
      <c r="K78" s="14"/>
    </row>
    <row r="79" spans="1:11" x14ac:dyDescent="0.25">
      <c r="A79" s="16" t="s">
        <v>9</v>
      </c>
      <c r="B79" s="11">
        <v>6700</v>
      </c>
      <c r="C79" s="12">
        <f>B79/B85</f>
        <v>6.6271018793273989E-2</v>
      </c>
      <c r="D79" s="116">
        <v>96.68</v>
      </c>
      <c r="E79" s="14">
        <f>D79/D85</f>
        <v>0.13569884625101761</v>
      </c>
      <c r="F79" s="15"/>
      <c r="G79" s="16" t="s">
        <v>10</v>
      </c>
      <c r="H79" s="11">
        <v>60700</v>
      </c>
      <c r="I79" s="12">
        <f>H79/H85</f>
        <v>0.17472654001151411</v>
      </c>
      <c r="J79" s="116">
        <v>287.20999999999998</v>
      </c>
      <c r="K79" s="14">
        <f>J79/J85</f>
        <v>0.16523890343180966</v>
      </c>
    </row>
    <row r="80" spans="1:11" x14ac:dyDescent="0.25">
      <c r="A80" s="16" t="s">
        <v>11</v>
      </c>
      <c r="B80" s="11">
        <v>14100</v>
      </c>
      <c r="C80" s="12">
        <f>B80/B85</f>
        <v>0.1394658753709199</v>
      </c>
      <c r="D80" s="116">
        <v>121.75</v>
      </c>
      <c r="E80" s="14">
        <f>D80/D85</f>
        <v>0.17088678662661763</v>
      </c>
      <c r="F80" s="15"/>
      <c r="G80" s="16" t="s">
        <v>12</v>
      </c>
      <c r="H80" s="11">
        <v>17900</v>
      </c>
      <c r="I80" s="12">
        <f>H80/H85</f>
        <v>5.1525618883131834E-2</v>
      </c>
      <c r="J80" s="116">
        <v>134.63</v>
      </c>
      <c r="K80" s="14">
        <f>J80/J85</f>
        <v>7.7455915772516745E-2</v>
      </c>
    </row>
    <row r="81" spans="1:11" x14ac:dyDescent="0.25">
      <c r="A81" s="16" t="s">
        <v>13</v>
      </c>
      <c r="B81" s="11">
        <v>15700</v>
      </c>
      <c r="C81" s="12">
        <f>B81/B85</f>
        <v>0.1552917903066271</v>
      </c>
      <c r="D81" s="116">
        <v>127.17</v>
      </c>
      <c r="E81" s="14">
        <f>D81/D85</f>
        <v>0.17849423125508801</v>
      </c>
      <c r="F81" s="15"/>
      <c r="G81" s="16" t="s">
        <v>14</v>
      </c>
      <c r="H81" s="11">
        <v>47600</v>
      </c>
      <c r="I81" s="12">
        <f>H81/H85</f>
        <v>0.13701784686240645</v>
      </c>
      <c r="J81" s="116">
        <v>235.27</v>
      </c>
      <c r="K81" s="14">
        <f>J81/J85</f>
        <v>0.13535655725915485</v>
      </c>
    </row>
    <row r="82" spans="1:11" x14ac:dyDescent="0.25">
      <c r="A82" s="16" t="s">
        <v>15</v>
      </c>
      <c r="B82" s="11">
        <v>20700</v>
      </c>
      <c r="C82" s="12">
        <f>B82/B85</f>
        <v>0.20474777448071216</v>
      </c>
      <c r="D82" s="116">
        <v>144.12</v>
      </c>
      <c r="E82" s="14">
        <f>D82/D85</f>
        <v>0.20228504056368077</v>
      </c>
      <c r="F82" s="15"/>
      <c r="G82" s="147" t="s">
        <v>16</v>
      </c>
      <c r="H82" s="157">
        <v>216800</v>
      </c>
      <c r="I82" s="12">
        <f>H82/H85</f>
        <v>0.62406447898675876</v>
      </c>
      <c r="J82" s="116">
        <v>992.16</v>
      </c>
      <c r="K82" s="14">
        <f>J82/J85</f>
        <v>0.5708137962776515</v>
      </c>
    </row>
    <row r="83" spans="1:11" x14ac:dyDescent="0.25">
      <c r="A83" s="16" t="s">
        <v>17</v>
      </c>
      <c r="B83" s="11">
        <v>43900</v>
      </c>
      <c r="C83" s="12">
        <f>B83/B85</f>
        <v>0.43422354104846689</v>
      </c>
      <c r="D83" s="116">
        <v>222.74</v>
      </c>
      <c r="E83" s="14">
        <f>D83/D85</f>
        <v>0.31263509530359601</v>
      </c>
      <c r="F83" s="5"/>
      <c r="G83" s="16" t="s">
        <v>18</v>
      </c>
      <c r="H83" s="139">
        <v>4400</v>
      </c>
      <c r="I83" s="12">
        <f>H83/H85</f>
        <v>1.2665515256188831E-2</v>
      </c>
      <c r="J83" s="142">
        <v>88.88</v>
      </c>
      <c r="K83" s="14">
        <f>J83/J85</f>
        <v>5.1134827258867178E-2</v>
      </c>
    </row>
    <row r="84" spans="1:11" ht="13.8" thickBot="1" x14ac:dyDescent="0.3">
      <c r="A84" s="17"/>
      <c r="B84" s="20"/>
      <c r="C84" s="21"/>
      <c r="D84" s="22"/>
      <c r="E84" s="23"/>
      <c r="F84" s="24"/>
      <c r="G84" s="17"/>
      <c r="H84" s="20"/>
      <c r="I84" s="21"/>
      <c r="J84" s="22"/>
      <c r="K84" s="23"/>
    </row>
    <row r="85" spans="1:11" ht="13.8" thickBot="1" x14ac:dyDescent="0.3">
      <c r="A85" s="19" t="s">
        <v>19</v>
      </c>
      <c r="B85" s="20">
        <f>SUM(B79:B84)</f>
        <v>101100</v>
      </c>
      <c r="C85" s="21">
        <f>SUM(C79:C84)</f>
        <v>1</v>
      </c>
      <c r="D85" s="22">
        <f>SUM(D79:D84)</f>
        <v>712.46</v>
      </c>
      <c r="E85" s="23">
        <f>SUM(E79:E84)</f>
        <v>1</v>
      </c>
      <c r="F85" s="136"/>
      <c r="G85" s="19" t="s">
        <v>19</v>
      </c>
      <c r="H85" s="20">
        <f>SUM(H79:H84)</f>
        <v>347400</v>
      </c>
      <c r="I85" s="21">
        <f>SUM(I79:I84)</f>
        <v>1</v>
      </c>
      <c r="J85" s="22">
        <f>SUM(J79:J84)</f>
        <v>1738.15</v>
      </c>
      <c r="K85" s="23">
        <f>SUM(K79:K84)</f>
        <v>1</v>
      </c>
    </row>
    <row r="86" spans="1:11" ht="13.8" thickBot="1" x14ac:dyDescent="0.3">
      <c r="A86" s="277"/>
      <c r="B86" s="278"/>
      <c r="C86" s="278"/>
      <c r="D86" s="278"/>
      <c r="E86" s="279"/>
      <c r="F86" s="2"/>
      <c r="G86" s="277"/>
      <c r="H86" s="278"/>
      <c r="I86" s="278"/>
      <c r="J86" s="278"/>
      <c r="K86" s="279"/>
    </row>
    <row r="87" spans="1:11" x14ac:dyDescent="0.25">
      <c r="A87" s="280" t="s">
        <v>0</v>
      </c>
      <c r="B87" s="281"/>
      <c r="C87" s="281"/>
      <c r="D87" s="281"/>
      <c r="E87" s="282"/>
      <c r="F87" s="2"/>
      <c r="G87" s="280" t="s">
        <v>1</v>
      </c>
      <c r="H87" s="281"/>
      <c r="I87" s="281"/>
      <c r="J87" s="281"/>
      <c r="K87" s="282"/>
    </row>
    <row r="88" spans="1:11" x14ac:dyDescent="0.25">
      <c r="A88" s="8" t="s">
        <v>25</v>
      </c>
      <c r="B88" s="4"/>
      <c r="C88" s="4"/>
      <c r="D88" s="18"/>
      <c r="E88" s="117"/>
      <c r="F88" s="5"/>
      <c r="G88" s="8" t="s">
        <v>25</v>
      </c>
      <c r="H88" s="4"/>
      <c r="I88" s="4"/>
      <c r="J88" s="18"/>
      <c r="K88" s="117"/>
    </row>
    <row r="89" spans="1:11" x14ac:dyDescent="0.25">
      <c r="A89" s="3" t="s">
        <v>2</v>
      </c>
      <c r="B89" s="6" t="s">
        <v>3</v>
      </c>
      <c r="C89" s="6" t="s">
        <v>4</v>
      </c>
      <c r="D89" s="6" t="s">
        <v>5</v>
      </c>
      <c r="E89" s="118" t="s">
        <v>6</v>
      </c>
      <c r="F89" s="7"/>
      <c r="G89" s="3" t="s">
        <v>2</v>
      </c>
      <c r="H89" s="6" t="s">
        <v>7</v>
      </c>
      <c r="I89" s="6" t="s">
        <v>4</v>
      </c>
      <c r="J89" s="6" t="s">
        <v>8</v>
      </c>
      <c r="K89" s="118" t="s">
        <v>6</v>
      </c>
    </row>
    <row r="90" spans="1:11" x14ac:dyDescent="0.25">
      <c r="A90" s="16"/>
      <c r="B90" s="11"/>
      <c r="C90" s="12"/>
      <c r="D90" s="13"/>
      <c r="E90" s="14"/>
      <c r="F90" s="15"/>
      <c r="G90" s="16"/>
      <c r="H90" s="11"/>
      <c r="I90" s="12"/>
      <c r="J90" s="13"/>
      <c r="K90" s="14"/>
    </row>
    <row r="91" spans="1:11" x14ac:dyDescent="0.25">
      <c r="A91" s="16" t="s">
        <v>9</v>
      </c>
      <c r="B91" s="11">
        <v>8800</v>
      </c>
      <c r="C91" s="12">
        <f>B91/B97</f>
        <v>4.9493813273340834E-2</v>
      </c>
      <c r="D91" s="116">
        <v>103.8</v>
      </c>
      <c r="E91" s="14">
        <f>D91/D97</f>
        <v>0.10008967572102173</v>
      </c>
      <c r="F91" s="15"/>
      <c r="G91" s="16" t="s">
        <v>10</v>
      </c>
      <c r="H91" s="11">
        <v>56600</v>
      </c>
      <c r="I91" s="12">
        <f>H91/H97</f>
        <v>0.12272333044232438</v>
      </c>
      <c r="J91" s="116">
        <v>268.7</v>
      </c>
      <c r="K91" s="14">
        <f>J91/J97</f>
        <v>0.12104366942059408</v>
      </c>
    </row>
    <row r="92" spans="1:11" x14ac:dyDescent="0.25">
      <c r="A92" s="16" t="s">
        <v>11</v>
      </c>
      <c r="B92" s="11">
        <v>22300</v>
      </c>
      <c r="C92" s="12">
        <f>B92/B97</f>
        <v>0.12542182227221596</v>
      </c>
      <c r="D92" s="116">
        <v>149.54</v>
      </c>
      <c r="E92" s="14">
        <f>D92/D97</f>
        <v>0.14419470238267426</v>
      </c>
      <c r="F92" s="15"/>
      <c r="G92" s="16" t="s">
        <v>12</v>
      </c>
      <c r="H92" s="11">
        <v>19000</v>
      </c>
      <c r="I92" s="12">
        <f>H92/H97</f>
        <v>4.1196877710320899E-2</v>
      </c>
      <c r="J92" s="116">
        <v>128.35</v>
      </c>
      <c r="K92" s="14">
        <f>J92/J97</f>
        <v>5.7818961556134162E-2</v>
      </c>
    </row>
    <row r="93" spans="1:11" x14ac:dyDescent="0.25">
      <c r="A93" s="16" t="s">
        <v>13</v>
      </c>
      <c r="B93" s="11">
        <v>13900</v>
      </c>
      <c r="C93" s="12">
        <f>B93/B97</f>
        <v>7.8177727784026999E-2</v>
      </c>
      <c r="D93" s="116">
        <v>121.07</v>
      </c>
      <c r="E93" s="14">
        <f>D93/D97</f>
        <v>0.11674236068924952</v>
      </c>
      <c r="F93" s="15"/>
      <c r="G93" s="16" t="s">
        <v>14</v>
      </c>
      <c r="H93" s="11">
        <v>111700</v>
      </c>
      <c r="I93" s="12">
        <f>H93/H97</f>
        <v>0.242194275802255</v>
      </c>
      <c r="J93" s="116">
        <v>517.53</v>
      </c>
      <c r="K93" s="14">
        <f>J93/J97</f>
        <v>0.23313632391231878</v>
      </c>
    </row>
    <row r="94" spans="1:11" x14ac:dyDescent="0.25">
      <c r="A94" s="16" t="s">
        <v>15</v>
      </c>
      <c r="B94" s="11">
        <v>21400</v>
      </c>
      <c r="C94" s="12">
        <f>B94/B97</f>
        <v>0.1203599550056243</v>
      </c>
      <c r="D94" s="116">
        <v>146.49</v>
      </c>
      <c r="E94" s="14">
        <f>D94/D97</f>
        <v>0.14125372443518761</v>
      </c>
      <c r="F94" s="15"/>
      <c r="G94" s="147" t="s">
        <v>16</v>
      </c>
      <c r="H94" s="157">
        <v>257300</v>
      </c>
      <c r="I94" s="12">
        <f>H94/H97</f>
        <v>0.55789245446660884</v>
      </c>
      <c r="J94" s="146">
        <v>1175.05</v>
      </c>
      <c r="K94" s="14">
        <f>J94/J97</f>
        <v>0.52933518329984763</v>
      </c>
    </row>
    <row r="95" spans="1:11" x14ac:dyDescent="0.25">
      <c r="A95" s="16" t="s">
        <v>17</v>
      </c>
      <c r="B95" s="157">
        <v>111400</v>
      </c>
      <c r="C95" s="12">
        <f>B95/B97</f>
        <v>0.62654668166479188</v>
      </c>
      <c r="D95" s="146">
        <v>516.16999999999996</v>
      </c>
      <c r="E95" s="14">
        <f>D95/D97</f>
        <v>0.49771953677186687</v>
      </c>
      <c r="F95" s="5"/>
      <c r="G95" s="16" t="s">
        <v>18</v>
      </c>
      <c r="H95" s="11">
        <v>16600</v>
      </c>
      <c r="I95" s="12">
        <f>H95/H97</f>
        <v>3.5993061578490894E-2</v>
      </c>
      <c r="J95" s="116">
        <v>130.22999999999999</v>
      </c>
      <c r="K95" s="14">
        <f>J95/J97</f>
        <v>5.8665861811105197E-2</v>
      </c>
    </row>
    <row r="96" spans="1:11" ht="13.8" thickBot="1" x14ac:dyDescent="0.3">
      <c r="A96" s="17"/>
      <c r="B96" s="20"/>
      <c r="C96" s="21"/>
      <c r="D96" s="22"/>
      <c r="E96" s="23"/>
      <c r="F96" s="24"/>
      <c r="G96" s="17"/>
      <c r="H96" s="20"/>
      <c r="I96" s="21"/>
      <c r="J96" s="22"/>
      <c r="K96" s="23"/>
    </row>
    <row r="97" spans="1:11" ht="13.8" thickBot="1" x14ac:dyDescent="0.3">
      <c r="A97" s="19" t="s">
        <v>19</v>
      </c>
      <c r="B97" s="20">
        <f>SUM(B91:B96)</f>
        <v>177800</v>
      </c>
      <c r="C97" s="21">
        <f>SUM(C91:C96)</f>
        <v>1</v>
      </c>
      <c r="D97" s="22">
        <f>SUM(D91:D96)</f>
        <v>1037.07</v>
      </c>
      <c r="E97" s="23">
        <f>SUM(E91:E96)</f>
        <v>1</v>
      </c>
      <c r="F97" s="136"/>
      <c r="G97" s="19" t="s">
        <v>19</v>
      </c>
      <c r="H97" s="20">
        <f>SUM(H91:H96)</f>
        <v>461200</v>
      </c>
      <c r="I97" s="21">
        <f>SUM(I91:I96)</f>
        <v>1</v>
      </c>
      <c r="J97" s="22">
        <f>SUM(J91:J96)</f>
        <v>2219.86</v>
      </c>
      <c r="K97" s="23">
        <f>SUM(K91:K96)</f>
        <v>0.99999999999999989</v>
      </c>
    </row>
    <row r="98" spans="1:11" ht="13.8" thickBot="1" x14ac:dyDescent="0.3">
      <c r="A98" s="277"/>
      <c r="B98" s="278"/>
      <c r="C98" s="278"/>
      <c r="D98" s="278"/>
      <c r="E98" s="279"/>
      <c r="F98" s="2"/>
      <c r="G98" s="277"/>
      <c r="H98" s="278"/>
      <c r="I98" s="278"/>
      <c r="J98" s="278"/>
      <c r="K98" s="279"/>
    </row>
    <row r="99" spans="1:11" x14ac:dyDescent="0.25">
      <c r="A99" s="280" t="s">
        <v>0</v>
      </c>
      <c r="B99" s="281"/>
      <c r="C99" s="281"/>
      <c r="D99" s="281"/>
      <c r="E99" s="282"/>
      <c r="F99" s="2"/>
      <c r="G99" s="280" t="s">
        <v>1</v>
      </c>
      <c r="H99" s="281"/>
      <c r="I99" s="281"/>
      <c r="J99" s="281"/>
      <c r="K99" s="282"/>
    </row>
    <row r="100" spans="1:11" x14ac:dyDescent="0.25">
      <c r="A100" s="8" t="s">
        <v>26</v>
      </c>
      <c r="B100" s="4"/>
      <c r="C100" s="4"/>
      <c r="D100" s="18"/>
      <c r="E100" s="117"/>
      <c r="F100" s="5"/>
      <c r="G100" s="8" t="s">
        <v>26</v>
      </c>
      <c r="H100" s="4"/>
      <c r="I100" s="4"/>
      <c r="J100" s="18"/>
      <c r="K100" s="117"/>
    </row>
    <row r="101" spans="1:11" x14ac:dyDescent="0.25">
      <c r="A101" s="3" t="s">
        <v>2</v>
      </c>
      <c r="B101" s="6" t="s">
        <v>3</v>
      </c>
      <c r="C101" s="6" t="s">
        <v>4</v>
      </c>
      <c r="D101" s="6" t="s">
        <v>5</v>
      </c>
      <c r="E101" s="118" t="s">
        <v>6</v>
      </c>
      <c r="F101" s="7"/>
      <c r="G101" s="3" t="s">
        <v>2</v>
      </c>
      <c r="H101" s="6" t="s">
        <v>7</v>
      </c>
      <c r="I101" s="6" t="s">
        <v>4</v>
      </c>
      <c r="J101" s="6" t="s">
        <v>8</v>
      </c>
      <c r="K101" s="118" t="s">
        <v>6</v>
      </c>
    </row>
    <row r="102" spans="1:11" x14ac:dyDescent="0.25">
      <c r="A102" s="16"/>
      <c r="B102" s="11"/>
      <c r="C102" s="12"/>
      <c r="D102" s="13"/>
      <c r="E102" s="14"/>
      <c r="F102" s="15"/>
      <c r="G102" s="16"/>
      <c r="H102" s="11"/>
      <c r="I102" s="12"/>
      <c r="J102" s="13"/>
      <c r="K102" s="14"/>
    </row>
    <row r="103" spans="1:11" x14ac:dyDescent="0.25">
      <c r="A103" s="16" t="s">
        <v>9</v>
      </c>
      <c r="B103" s="11">
        <v>6500</v>
      </c>
      <c r="C103" s="12">
        <f>B103/B109</f>
        <v>5.8035714285714288E-2</v>
      </c>
      <c r="D103" s="116">
        <v>96</v>
      </c>
      <c r="E103" s="14">
        <f>D103/D109</f>
        <v>0.12570381039675266</v>
      </c>
      <c r="F103" s="15"/>
      <c r="G103" s="16" t="s">
        <v>10</v>
      </c>
      <c r="H103" s="11">
        <v>41200</v>
      </c>
      <c r="I103" s="12">
        <f>H103/H109</f>
        <v>9.5018450184501849E-2</v>
      </c>
      <c r="J103" s="116">
        <v>213.59</v>
      </c>
      <c r="K103" s="14">
        <f>J103/J109</f>
        <v>0.10004215456674471</v>
      </c>
    </row>
    <row r="104" spans="1:11" x14ac:dyDescent="0.25">
      <c r="A104" s="16" t="s">
        <v>11</v>
      </c>
      <c r="B104" s="11">
        <v>24800</v>
      </c>
      <c r="C104" s="12">
        <f>B104/B109</f>
        <v>0.22142857142857142</v>
      </c>
      <c r="D104" s="116">
        <v>158.01</v>
      </c>
      <c r="E104" s="14">
        <f>D104/D109</f>
        <v>0.20690061542490504</v>
      </c>
      <c r="F104" s="15"/>
      <c r="G104" s="16" t="s">
        <v>12</v>
      </c>
      <c r="H104" s="11">
        <v>16200</v>
      </c>
      <c r="I104" s="12">
        <f>H104/H109</f>
        <v>3.7361623616236163E-2</v>
      </c>
      <c r="J104" s="116">
        <v>128.88</v>
      </c>
      <c r="K104" s="14">
        <f>J104/J109</f>
        <v>6.0365339578454316E-2</v>
      </c>
    </row>
    <row r="105" spans="1:11" x14ac:dyDescent="0.25">
      <c r="A105" s="16" t="s">
        <v>13</v>
      </c>
      <c r="B105" s="11">
        <v>11400</v>
      </c>
      <c r="C105" s="12">
        <f>B105/B109</f>
        <v>0.10178571428571428</v>
      </c>
      <c r="D105" s="116">
        <v>112.6</v>
      </c>
      <c r="E105" s="14">
        <f>D105/D109</f>
        <v>0.14744009427785779</v>
      </c>
      <c r="F105" s="15"/>
      <c r="G105" s="16" t="s">
        <v>14</v>
      </c>
      <c r="H105" s="157">
        <v>187000</v>
      </c>
      <c r="I105" s="12">
        <f>H105/H109</f>
        <v>0.43127306273062732</v>
      </c>
      <c r="J105" s="146">
        <v>857.58</v>
      </c>
      <c r="K105" s="14">
        <f>J105/J109</f>
        <v>0.40167681498829033</v>
      </c>
    </row>
    <row r="106" spans="1:11" x14ac:dyDescent="0.25">
      <c r="A106" s="16" t="s">
        <v>15</v>
      </c>
      <c r="B106" s="11">
        <v>2600</v>
      </c>
      <c r="C106" s="12">
        <f>B106/B109</f>
        <v>2.3214285714285715E-2</v>
      </c>
      <c r="D106" s="116">
        <v>82.78</v>
      </c>
      <c r="E106" s="14">
        <f>D106/D109</f>
        <v>0.1083933481733665</v>
      </c>
      <c r="F106" s="15"/>
      <c r="G106" s="147" t="s">
        <v>16</v>
      </c>
      <c r="H106" s="157">
        <v>183400</v>
      </c>
      <c r="I106" s="12">
        <f>H106/H109</f>
        <v>0.42297047970479706</v>
      </c>
      <c r="J106" s="146">
        <v>841.32</v>
      </c>
      <c r="K106" s="14">
        <f>J106/J109</f>
        <v>0.39406088992974231</v>
      </c>
    </row>
    <row r="107" spans="1:11" x14ac:dyDescent="0.25">
      <c r="A107" s="16" t="s">
        <v>17</v>
      </c>
      <c r="B107" s="11">
        <v>66700</v>
      </c>
      <c r="C107" s="12">
        <f>B107/B109</f>
        <v>0.59553571428571428</v>
      </c>
      <c r="D107" s="116">
        <v>314.31</v>
      </c>
      <c r="E107" s="14">
        <f>D107/D109</f>
        <v>0.41156213172711797</v>
      </c>
      <c r="F107" s="5"/>
      <c r="G107" s="16" t="s">
        <v>18</v>
      </c>
      <c r="H107" s="11">
        <v>5800</v>
      </c>
      <c r="I107" s="12">
        <f>H107/H109</f>
        <v>1.3376383763837638E-2</v>
      </c>
      <c r="J107" s="116">
        <v>93.63</v>
      </c>
      <c r="K107" s="14">
        <f>J107/J109</f>
        <v>4.3854800936768142E-2</v>
      </c>
    </row>
    <row r="108" spans="1:11" ht="13.8" thickBot="1" x14ac:dyDescent="0.3">
      <c r="A108" s="17"/>
      <c r="B108" s="20"/>
      <c r="C108" s="21"/>
      <c r="D108" s="22"/>
      <c r="E108" s="23"/>
      <c r="F108" s="24"/>
      <c r="G108" s="17"/>
      <c r="H108" s="20"/>
      <c r="I108" s="21"/>
      <c r="J108" s="22"/>
      <c r="K108" s="23"/>
    </row>
    <row r="109" spans="1:11" ht="13.8" thickBot="1" x14ac:dyDescent="0.3">
      <c r="A109" s="19" t="s">
        <v>19</v>
      </c>
      <c r="B109" s="20">
        <f>SUM(B103:B108)</f>
        <v>112000</v>
      </c>
      <c r="C109" s="21">
        <f>SUM(C103:C108)</f>
        <v>1</v>
      </c>
      <c r="D109" s="22">
        <f>SUM(D103:D108)</f>
        <v>763.7</v>
      </c>
      <c r="E109" s="23">
        <f>SUM(E103:E108)</f>
        <v>1</v>
      </c>
      <c r="F109" s="136"/>
      <c r="G109" s="19" t="s">
        <v>19</v>
      </c>
      <c r="H109" s="20">
        <f>SUM(H103:H108)</f>
        <v>433600</v>
      </c>
      <c r="I109" s="21">
        <f>SUM(I103:I108)</f>
        <v>1</v>
      </c>
      <c r="J109" s="22">
        <f>SUM(J103:J108)</f>
        <v>2135.0000000000005</v>
      </c>
      <c r="K109" s="23">
        <f>SUM(K103:K108)</f>
        <v>0.99999999999999989</v>
      </c>
    </row>
    <row r="110" spans="1:11" ht="13.8" thickBot="1" x14ac:dyDescent="0.3">
      <c r="A110" s="277"/>
      <c r="B110" s="278"/>
      <c r="C110" s="278"/>
      <c r="D110" s="278"/>
      <c r="E110" s="279"/>
      <c r="F110" s="2"/>
      <c r="G110" s="277"/>
      <c r="H110" s="278"/>
      <c r="I110" s="278"/>
      <c r="J110" s="278"/>
      <c r="K110" s="279"/>
    </row>
    <row r="111" spans="1:11" x14ac:dyDescent="0.25">
      <c r="A111" s="280" t="s">
        <v>0</v>
      </c>
      <c r="B111" s="281"/>
      <c r="C111" s="281"/>
      <c r="D111" s="281"/>
      <c r="E111" s="282"/>
      <c r="F111" s="114"/>
      <c r="G111" s="280" t="s">
        <v>1</v>
      </c>
      <c r="H111" s="281"/>
      <c r="I111" s="281"/>
      <c r="J111" s="281"/>
      <c r="K111" s="282"/>
    </row>
    <row r="112" spans="1:11" x14ac:dyDescent="0.25">
      <c r="A112" s="8" t="s">
        <v>27</v>
      </c>
      <c r="B112" s="4"/>
      <c r="C112" s="4"/>
      <c r="D112" s="18"/>
      <c r="E112" s="117"/>
      <c r="F112" s="5"/>
      <c r="G112" s="8" t="s">
        <v>27</v>
      </c>
      <c r="H112" s="4"/>
      <c r="I112" s="4"/>
      <c r="J112" s="18"/>
      <c r="K112" s="117"/>
    </row>
    <row r="113" spans="1:11" x14ac:dyDescent="0.25">
      <c r="A113" s="3" t="s">
        <v>2</v>
      </c>
      <c r="B113" s="6" t="s">
        <v>3</v>
      </c>
      <c r="C113" s="6" t="s">
        <v>4</v>
      </c>
      <c r="D113" s="6" t="s">
        <v>5</v>
      </c>
      <c r="E113" s="118" t="s">
        <v>6</v>
      </c>
      <c r="F113" s="7"/>
      <c r="G113" s="3" t="s">
        <v>2</v>
      </c>
      <c r="H113" s="6" t="s">
        <v>7</v>
      </c>
      <c r="I113" s="6" t="s">
        <v>4</v>
      </c>
      <c r="J113" s="6" t="s">
        <v>8</v>
      </c>
      <c r="K113" s="118" t="s">
        <v>6</v>
      </c>
    </row>
    <row r="114" spans="1:11" x14ac:dyDescent="0.25">
      <c r="A114" s="16"/>
      <c r="B114" s="11"/>
      <c r="C114" s="12"/>
      <c r="D114" s="13"/>
      <c r="E114" s="14"/>
      <c r="F114" s="15"/>
      <c r="G114" s="16"/>
      <c r="H114" s="11"/>
      <c r="I114" s="12"/>
      <c r="J114" s="13"/>
      <c r="K114" s="14"/>
    </row>
    <row r="115" spans="1:11" x14ac:dyDescent="0.25">
      <c r="A115" s="16" t="s">
        <v>9</v>
      </c>
      <c r="B115" s="11">
        <v>12900</v>
      </c>
      <c r="C115" s="12">
        <f>B115/B121</f>
        <v>8.0174021131137349E-2</v>
      </c>
      <c r="D115" s="116">
        <v>117.69</v>
      </c>
      <c r="E115" s="14">
        <f>D115/D121</f>
        <v>0.12311699723826261</v>
      </c>
      <c r="F115" s="15"/>
      <c r="G115" s="16" t="s">
        <v>10</v>
      </c>
      <c r="H115" s="11">
        <v>60000</v>
      </c>
      <c r="I115" s="12">
        <f>H115/H121</f>
        <v>0.47694753577106519</v>
      </c>
      <c r="J115" s="116">
        <v>284.05</v>
      </c>
      <c r="K115" s="14">
        <f>J115/J121</f>
        <v>0.35378004732843443</v>
      </c>
    </row>
    <row r="116" spans="1:11" x14ac:dyDescent="0.25">
      <c r="A116" s="16" t="s">
        <v>11</v>
      </c>
      <c r="B116" s="11">
        <v>34500</v>
      </c>
      <c r="C116" s="12">
        <f>B116/B121</f>
        <v>0.2144188937228092</v>
      </c>
      <c r="D116" s="116">
        <v>190.88</v>
      </c>
      <c r="E116" s="14">
        <f>D116/D121</f>
        <v>0.19968198175579543</v>
      </c>
      <c r="F116" s="15"/>
      <c r="G116" s="16" t="s">
        <v>12</v>
      </c>
      <c r="H116" s="11">
        <v>8500</v>
      </c>
      <c r="I116" s="12">
        <f>H116/H121</f>
        <v>6.7567567567567571E-2</v>
      </c>
      <c r="J116" s="116">
        <v>102.78</v>
      </c>
      <c r="K116" s="14">
        <f>J116/J121</f>
        <v>0.12801096026902478</v>
      </c>
    </row>
    <row r="117" spans="1:11" x14ac:dyDescent="0.25">
      <c r="A117" s="16" t="s">
        <v>13</v>
      </c>
      <c r="B117" s="11">
        <v>13100</v>
      </c>
      <c r="C117" s="12">
        <f>B117/B121</f>
        <v>8.141702921068987E-2</v>
      </c>
      <c r="D117" s="116">
        <v>118.37</v>
      </c>
      <c r="E117" s="14">
        <f>D117/D121</f>
        <v>0.12382835383714118</v>
      </c>
      <c r="F117" s="15"/>
      <c r="G117" s="16" t="s">
        <v>14</v>
      </c>
      <c r="H117" s="11">
        <v>36000</v>
      </c>
      <c r="I117" s="12">
        <f>H117/H121</f>
        <v>0.2861685214626391</v>
      </c>
      <c r="J117" s="116">
        <v>195.96</v>
      </c>
      <c r="K117" s="14">
        <f>J117/J121</f>
        <v>0.24406526342010215</v>
      </c>
    </row>
    <row r="118" spans="1:11" x14ac:dyDescent="0.25">
      <c r="A118" s="16" t="s">
        <v>15</v>
      </c>
      <c r="B118" s="11">
        <v>10200</v>
      </c>
      <c r="C118" s="12">
        <f>B118/B121</f>
        <v>6.3393412057178369E-2</v>
      </c>
      <c r="D118" s="116">
        <v>108.54</v>
      </c>
      <c r="E118" s="14">
        <f>D118/D121</f>
        <v>0.11354506653276425</v>
      </c>
      <c r="F118" s="15"/>
      <c r="G118" s="147" t="s">
        <v>16</v>
      </c>
      <c r="H118" s="11">
        <v>20500</v>
      </c>
      <c r="I118" s="12">
        <f>H118/H121</f>
        <v>0.16295707472178061</v>
      </c>
      <c r="J118" s="116">
        <v>143.44</v>
      </c>
      <c r="K118" s="14">
        <f>J118/J121</f>
        <v>0.178652385103998</v>
      </c>
    </row>
    <row r="119" spans="1:11" x14ac:dyDescent="0.25">
      <c r="A119" s="16" t="s">
        <v>17</v>
      </c>
      <c r="B119" s="11">
        <v>90200</v>
      </c>
      <c r="C119" s="12">
        <f>B119/B121</f>
        <v>0.5605966438781852</v>
      </c>
      <c r="D119" s="116">
        <v>420.44</v>
      </c>
      <c r="E119" s="14">
        <f>D119/D121</f>
        <v>0.43982760063603643</v>
      </c>
      <c r="F119" s="5"/>
      <c r="G119" s="16" t="s">
        <v>18</v>
      </c>
      <c r="H119" s="11">
        <v>800</v>
      </c>
      <c r="I119" s="12">
        <f>H119/H121</f>
        <v>6.3593004769475362E-3</v>
      </c>
      <c r="J119" s="116">
        <v>76.67</v>
      </c>
      <c r="K119" s="14">
        <f>J119/J121</f>
        <v>9.549134387844066E-2</v>
      </c>
    </row>
    <row r="120" spans="1:11" ht="13.8" thickBot="1" x14ac:dyDescent="0.3">
      <c r="A120" s="17"/>
      <c r="B120" s="20"/>
      <c r="C120" s="21"/>
      <c r="D120" s="22"/>
      <c r="E120" s="23"/>
      <c r="F120" s="24"/>
      <c r="G120" s="17"/>
      <c r="H120" s="20"/>
      <c r="I120" s="21"/>
      <c r="J120" s="22"/>
      <c r="K120" s="23"/>
    </row>
    <row r="121" spans="1:11" ht="13.8" thickBot="1" x14ac:dyDescent="0.3">
      <c r="A121" s="19" t="s">
        <v>19</v>
      </c>
      <c r="B121" s="20">
        <f>SUM(B115:B120)</f>
        <v>160900</v>
      </c>
      <c r="C121" s="21">
        <f>SUM(C115:C120)</f>
        <v>1</v>
      </c>
      <c r="D121" s="22">
        <f>SUM(D115:D120)</f>
        <v>955.92000000000007</v>
      </c>
      <c r="E121" s="23">
        <f>SUM(E115:E120)</f>
        <v>1</v>
      </c>
      <c r="F121" s="136"/>
      <c r="G121" s="19" t="s">
        <v>19</v>
      </c>
      <c r="H121" s="20">
        <f>SUM(H115:H120)</f>
        <v>125800</v>
      </c>
      <c r="I121" s="21">
        <f>SUM(I115:I120)</f>
        <v>1</v>
      </c>
      <c r="J121" s="22">
        <f>SUM(J115:J120)</f>
        <v>802.9</v>
      </c>
      <c r="K121" s="23">
        <f>SUM(K115:K120)</f>
        <v>1</v>
      </c>
    </row>
    <row r="122" spans="1:11" ht="13.8" thickBot="1" x14ac:dyDescent="0.3">
      <c r="A122" s="277"/>
      <c r="B122" s="278"/>
      <c r="C122" s="278"/>
      <c r="D122" s="278"/>
      <c r="E122" s="279"/>
      <c r="F122" s="2"/>
      <c r="G122" s="277"/>
      <c r="H122" s="278"/>
      <c r="I122" s="278"/>
      <c r="J122" s="278"/>
      <c r="K122" s="279"/>
    </row>
    <row r="123" spans="1:11" x14ac:dyDescent="0.25">
      <c r="A123" s="280" t="s">
        <v>0</v>
      </c>
      <c r="B123" s="281"/>
      <c r="C123" s="281"/>
      <c r="D123" s="281"/>
      <c r="E123" s="282"/>
      <c r="F123" s="2"/>
      <c r="G123" s="280" t="s">
        <v>1</v>
      </c>
      <c r="H123" s="281"/>
      <c r="I123" s="281"/>
      <c r="J123" s="281"/>
      <c r="K123" s="282"/>
    </row>
    <row r="124" spans="1:11" x14ac:dyDescent="0.25">
      <c r="A124" s="8" t="s">
        <v>28</v>
      </c>
      <c r="B124" s="4"/>
      <c r="C124" s="4"/>
      <c r="D124" s="18"/>
      <c r="E124" s="117"/>
      <c r="F124" s="5"/>
      <c r="G124" s="8" t="s">
        <v>28</v>
      </c>
      <c r="H124" s="4"/>
      <c r="I124" s="4"/>
      <c r="J124" s="18"/>
      <c r="K124" s="117"/>
    </row>
    <row r="125" spans="1:11" x14ac:dyDescent="0.25">
      <c r="A125" s="3" t="s">
        <v>2</v>
      </c>
      <c r="B125" s="6" t="s">
        <v>3</v>
      </c>
      <c r="C125" s="6" t="s">
        <v>4</v>
      </c>
      <c r="D125" s="6" t="s">
        <v>5</v>
      </c>
      <c r="E125" s="118" t="s">
        <v>6</v>
      </c>
      <c r="F125" s="7"/>
      <c r="G125" s="3" t="s">
        <v>2</v>
      </c>
      <c r="H125" s="6" t="s">
        <v>7</v>
      </c>
      <c r="I125" s="6" t="s">
        <v>4</v>
      </c>
      <c r="J125" s="6" t="s">
        <v>8</v>
      </c>
      <c r="K125" s="118" t="s">
        <v>6</v>
      </c>
    </row>
    <row r="126" spans="1:11" x14ac:dyDescent="0.25">
      <c r="A126" s="16"/>
      <c r="B126" s="11"/>
      <c r="C126" s="12"/>
      <c r="D126" s="13"/>
      <c r="E126" s="14"/>
      <c r="F126" s="15"/>
      <c r="G126" s="16"/>
      <c r="H126" s="11"/>
      <c r="I126" s="12"/>
      <c r="J126" s="13"/>
      <c r="K126" s="14"/>
    </row>
    <row r="127" spans="1:11" x14ac:dyDescent="0.25">
      <c r="A127" s="16" t="s">
        <v>9</v>
      </c>
      <c r="B127" s="11">
        <v>15600</v>
      </c>
      <c r="C127" s="12">
        <f>B127/B133</f>
        <v>0.11890243902439024</v>
      </c>
      <c r="D127" s="116">
        <v>126.83</v>
      </c>
      <c r="E127" s="14">
        <f>D127/D133</f>
        <v>0.15572472220516911</v>
      </c>
      <c r="F127" s="15"/>
      <c r="G127" s="16" t="s">
        <v>10</v>
      </c>
      <c r="H127" s="11">
        <v>83800</v>
      </c>
      <c r="I127" s="12">
        <f>H127/H133</f>
        <v>0.30384336475707036</v>
      </c>
      <c r="J127" s="116">
        <v>391.53</v>
      </c>
      <c r="K127" s="14">
        <f>J127/J133</f>
        <v>0.2689356733179929</v>
      </c>
    </row>
    <row r="128" spans="1:11" x14ac:dyDescent="0.25">
      <c r="A128" s="16" t="s">
        <v>11</v>
      </c>
      <c r="B128" s="11">
        <v>31400</v>
      </c>
      <c r="C128" s="12">
        <f>B128/B133</f>
        <v>0.23932926829268292</v>
      </c>
      <c r="D128" s="116">
        <v>180.37</v>
      </c>
      <c r="E128" s="14">
        <f>D128/D133</f>
        <v>0.22146233654613542</v>
      </c>
      <c r="F128" s="15"/>
      <c r="G128" s="16" t="s">
        <v>12</v>
      </c>
      <c r="H128" s="11">
        <v>10600</v>
      </c>
      <c r="I128" s="12">
        <f>H128/H133</f>
        <v>3.8433647570703409E-2</v>
      </c>
      <c r="J128" s="116">
        <v>109.9</v>
      </c>
      <c r="K128" s="14">
        <f>J128/J133</f>
        <v>7.5488546210117816E-2</v>
      </c>
    </row>
    <row r="129" spans="1:11" x14ac:dyDescent="0.25">
      <c r="A129" s="16" t="s">
        <v>13</v>
      </c>
      <c r="B129" s="11">
        <v>9200</v>
      </c>
      <c r="C129" s="12">
        <f>B129/B133</f>
        <v>7.0121951219512202E-2</v>
      </c>
      <c r="D129" s="116">
        <v>105.15</v>
      </c>
      <c r="E129" s="14">
        <f>D129/D133</f>
        <v>0.12910553134016822</v>
      </c>
      <c r="F129" s="15"/>
      <c r="G129" s="16" t="s">
        <v>14</v>
      </c>
      <c r="H129" s="157">
        <v>158500</v>
      </c>
      <c r="I129" s="12">
        <f>H129/H133</f>
        <v>0.57469180565627265</v>
      </c>
      <c r="J129" s="146">
        <v>728.87</v>
      </c>
      <c r="K129" s="14">
        <f>J129/J133</f>
        <v>0.50064910533365392</v>
      </c>
    </row>
    <row r="130" spans="1:11" x14ac:dyDescent="0.25">
      <c r="A130" s="16" t="s">
        <v>15</v>
      </c>
      <c r="B130" s="11">
        <v>30300</v>
      </c>
      <c r="C130" s="12">
        <f>B130/B133</f>
        <v>0.23094512195121952</v>
      </c>
      <c r="D130" s="116">
        <v>176.65</v>
      </c>
      <c r="E130" s="14">
        <f>D130/D133</f>
        <v>0.21689483700656884</v>
      </c>
      <c r="F130" s="15"/>
      <c r="G130" s="147" t="s">
        <v>16</v>
      </c>
      <c r="H130" s="11">
        <v>18400</v>
      </c>
      <c r="I130" s="12">
        <f>H130/H133</f>
        <v>6.6715010877447425E-2</v>
      </c>
      <c r="J130" s="116">
        <v>136.33000000000001</v>
      </c>
      <c r="K130" s="14">
        <f>J130/J133</f>
        <v>9.3642889033897739E-2</v>
      </c>
    </row>
    <row r="131" spans="1:11" x14ac:dyDescent="0.25">
      <c r="A131" s="16" t="s">
        <v>17</v>
      </c>
      <c r="B131" s="11">
        <v>44700</v>
      </c>
      <c r="C131" s="12">
        <f>B131/B133</f>
        <v>0.34070121951219512</v>
      </c>
      <c r="D131" s="116">
        <v>225.45</v>
      </c>
      <c r="E131" s="14">
        <f>D131/D133</f>
        <v>0.27681257290195832</v>
      </c>
      <c r="F131" s="5"/>
      <c r="G131" s="16" t="s">
        <v>18</v>
      </c>
      <c r="H131" s="11">
        <v>4500</v>
      </c>
      <c r="I131" s="12">
        <f>H131/H133</f>
        <v>1.6316171138506162E-2</v>
      </c>
      <c r="J131" s="116">
        <v>89.22</v>
      </c>
      <c r="K131" s="14">
        <f>J131/J133</f>
        <v>6.1283786104337677E-2</v>
      </c>
    </row>
    <row r="132" spans="1:11" ht="13.8" thickBot="1" x14ac:dyDescent="0.3">
      <c r="A132" s="17"/>
      <c r="B132" s="20"/>
      <c r="C132" s="21"/>
      <c r="D132" s="22"/>
      <c r="E132" s="23"/>
      <c r="F132" s="24"/>
      <c r="G132" s="17"/>
      <c r="H132" s="20"/>
      <c r="I132" s="21"/>
      <c r="J132" s="22"/>
      <c r="K132" s="23"/>
    </row>
    <row r="133" spans="1:11" ht="13.8" thickBot="1" x14ac:dyDescent="0.3">
      <c r="A133" s="19" t="s">
        <v>19</v>
      </c>
      <c r="B133" s="20">
        <f>SUM(B127:B132)</f>
        <v>131200</v>
      </c>
      <c r="C133" s="21">
        <f>SUM(C127:C132)</f>
        <v>1</v>
      </c>
      <c r="D133" s="22">
        <f>SUM(D127:D132)</f>
        <v>814.45</v>
      </c>
      <c r="E133" s="23">
        <f>SUM(E127:E132)</f>
        <v>1</v>
      </c>
      <c r="F133" s="136"/>
      <c r="G133" s="19" t="s">
        <v>19</v>
      </c>
      <c r="H133" s="20">
        <f>SUM(H127:H132)</f>
        <v>275800</v>
      </c>
      <c r="I133" s="21">
        <f>SUM(I127:I132)</f>
        <v>1</v>
      </c>
      <c r="J133" s="22">
        <f>SUM(J127:J132)</f>
        <v>1455.85</v>
      </c>
      <c r="K133" s="23">
        <f>SUM(K127:K132)</f>
        <v>1</v>
      </c>
    </row>
    <row r="134" spans="1:11" ht="13.8" thickBot="1" x14ac:dyDescent="0.3">
      <c r="A134" s="277"/>
      <c r="B134" s="278"/>
      <c r="C134" s="278"/>
      <c r="D134" s="278"/>
      <c r="E134" s="279"/>
      <c r="F134" s="2"/>
      <c r="G134" s="277"/>
      <c r="H134" s="278"/>
      <c r="I134" s="278"/>
      <c r="J134" s="278"/>
      <c r="K134" s="279"/>
    </row>
    <row r="135" spans="1:11" x14ac:dyDescent="0.25">
      <c r="A135" s="280" t="s">
        <v>0</v>
      </c>
      <c r="B135" s="281"/>
      <c r="C135" s="281"/>
      <c r="D135" s="281"/>
      <c r="E135" s="282"/>
      <c r="F135" s="2"/>
      <c r="G135" s="280" t="s">
        <v>1</v>
      </c>
      <c r="H135" s="281"/>
      <c r="I135" s="281"/>
      <c r="J135" s="281"/>
      <c r="K135" s="282"/>
    </row>
    <row r="136" spans="1:11" x14ac:dyDescent="0.25">
      <c r="A136" s="8" t="s">
        <v>29</v>
      </c>
      <c r="B136" s="4"/>
      <c r="C136" s="4"/>
      <c r="D136" s="18"/>
      <c r="E136" s="117"/>
      <c r="F136" s="5"/>
      <c r="G136" s="8" t="s">
        <v>29</v>
      </c>
      <c r="H136" s="4"/>
      <c r="I136" s="4"/>
      <c r="J136" s="18"/>
      <c r="K136" s="117"/>
    </row>
    <row r="137" spans="1:11" x14ac:dyDescent="0.25">
      <c r="A137" s="3" t="s">
        <v>2</v>
      </c>
      <c r="B137" s="6" t="s">
        <v>3</v>
      </c>
      <c r="C137" s="6" t="s">
        <v>4</v>
      </c>
      <c r="D137" s="6" t="s">
        <v>5</v>
      </c>
      <c r="E137" s="118" t="s">
        <v>6</v>
      </c>
      <c r="F137" s="7"/>
      <c r="G137" s="3" t="s">
        <v>2</v>
      </c>
      <c r="H137" s="6" t="s">
        <v>7</v>
      </c>
      <c r="I137" s="6" t="s">
        <v>4</v>
      </c>
      <c r="J137" s="6" t="s">
        <v>8</v>
      </c>
      <c r="K137" s="118" t="s">
        <v>6</v>
      </c>
    </row>
    <row r="138" spans="1:11" x14ac:dyDescent="0.25">
      <c r="A138" s="16"/>
      <c r="B138" s="11"/>
      <c r="C138" s="12"/>
      <c r="D138" s="13"/>
      <c r="E138" s="14"/>
      <c r="F138" s="15"/>
      <c r="G138" s="16"/>
      <c r="H138" s="11"/>
      <c r="I138" s="12"/>
      <c r="J138" s="13"/>
      <c r="K138" s="14"/>
    </row>
    <row r="139" spans="1:11" x14ac:dyDescent="0.25">
      <c r="A139" s="16" t="s">
        <v>9</v>
      </c>
      <c r="B139" s="11">
        <v>6100</v>
      </c>
      <c r="C139" s="12">
        <f>B139/B145</f>
        <v>9.0103397341211228E-2</v>
      </c>
      <c r="D139" s="116">
        <v>94.65</v>
      </c>
      <c r="E139" s="14">
        <f>D139/D145</f>
        <v>0.15791844634276561</v>
      </c>
      <c r="F139" s="15"/>
      <c r="G139" s="16" t="s">
        <v>10</v>
      </c>
      <c r="H139" s="11">
        <v>21400</v>
      </c>
      <c r="I139" s="12">
        <f>H139/H145</f>
        <v>0.26485148514851486</v>
      </c>
      <c r="J139" s="116">
        <v>146.49</v>
      </c>
      <c r="K139" s="14">
        <f>J139/J145</f>
        <v>0.22759263574924263</v>
      </c>
    </row>
    <row r="140" spans="1:11" x14ac:dyDescent="0.25">
      <c r="A140" s="16" t="s">
        <v>11</v>
      </c>
      <c r="B140" s="11">
        <v>23100</v>
      </c>
      <c r="C140" s="12">
        <f>B140/B145</f>
        <v>0.34121122599704579</v>
      </c>
      <c r="D140" s="116">
        <v>152.25</v>
      </c>
      <c r="E140" s="14">
        <f>D140/D145</f>
        <v>0.25402095568606514</v>
      </c>
      <c r="F140" s="15"/>
      <c r="G140" s="16" t="s">
        <v>12</v>
      </c>
      <c r="H140" s="11">
        <v>6400</v>
      </c>
      <c r="I140" s="12">
        <f>H140/H145</f>
        <v>7.9207920792079209E-2</v>
      </c>
      <c r="J140" s="116">
        <v>95.65</v>
      </c>
      <c r="K140" s="14">
        <f>J140/J145</f>
        <v>0.14860560863823508</v>
      </c>
    </row>
    <row r="141" spans="1:11" x14ac:dyDescent="0.25">
      <c r="A141" s="16" t="s">
        <v>13</v>
      </c>
      <c r="B141" s="11">
        <v>6600</v>
      </c>
      <c r="C141" s="12">
        <f>B141/B145</f>
        <v>9.7488921713441659E-2</v>
      </c>
      <c r="D141" s="116">
        <v>96.33</v>
      </c>
      <c r="E141" s="14">
        <f>D141/D145</f>
        <v>0.16072143619861184</v>
      </c>
      <c r="F141" s="15"/>
      <c r="G141" s="16" t="s">
        <v>14</v>
      </c>
      <c r="H141" s="11">
        <v>29900</v>
      </c>
      <c r="I141" s="12">
        <f>H141/H145</f>
        <v>0.37004950495049505</v>
      </c>
      <c r="J141" s="116">
        <v>175.29</v>
      </c>
      <c r="K141" s="14">
        <f>J141/J145</f>
        <v>0.2723374504777441</v>
      </c>
    </row>
    <row r="142" spans="1:11" x14ac:dyDescent="0.25">
      <c r="A142" s="16" t="s">
        <v>15</v>
      </c>
      <c r="B142" s="11">
        <v>9800</v>
      </c>
      <c r="C142" s="12">
        <f>B142/B145</f>
        <v>0.14475627769571639</v>
      </c>
      <c r="D142" s="116">
        <v>107.17</v>
      </c>
      <c r="E142" s="14">
        <f>D142/D145</f>
        <v>0.17880739455419115</v>
      </c>
      <c r="F142" s="15"/>
      <c r="G142" s="147" t="s">
        <v>16</v>
      </c>
      <c r="H142" s="11">
        <v>17100</v>
      </c>
      <c r="I142" s="12">
        <f>H142/H145</f>
        <v>0.21163366336633663</v>
      </c>
      <c r="J142" s="116">
        <v>131.91999999999999</v>
      </c>
      <c r="K142" s="14">
        <f>J142/J145</f>
        <v>0.20495610968694164</v>
      </c>
    </row>
    <row r="143" spans="1:11" x14ac:dyDescent="0.25">
      <c r="A143" s="16" t="s">
        <v>17</v>
      </c>
      <c r="B143" s="11">
        <v>22100</v>
      </c>
      <c r="C143" s="12">
        <f>B143/B145</f>
        <v>0.32644017725258495</v>
      </c>
      <c r="D143" s="116">
        <v>148.96</v>
      </c>
      <c r="E143" s="14">
        <f>D143/D145</f>
        <v>0.24853176721836626</v>
      </c>
      <c r="F143" s="5"/>
      <c r="G143" s="16" t="s">
        <v>18</v>
      </c>
      <c r="H143" s="11">
        <v>6000</v>
      </c>
      <c r="I143" s="12">
        <f>H143/H145</f>
        <v>7.4257425742574254E-2</v>
      </c>
      <c r="J143" s="116">
        <v>94.3</v>
      </c>
      <c r="K143" s="14">
        <f>J143/J145</f>
        <v>0.14650819544783655</v>
      </c>
    </row>
    <row r="144" spans="1:11" ht="13.8" thickBot="1" x14ac:dyDescent="0.3">
      <c r="A144" s="17"/>
      <c r="B144" s="20"/>
      <c r="C144" s="21"/>
      <c r="D144" s="22"/>
      <c r="E144" s="23"/>
      <c r="F144" s="24"/>
      <c r="G144" s="17"/>
      <c r="H144" s="20"/>
      <c r="I144" s="21"/>
      <c r="J144" s="22"/>
      <c r="K144" s="23"/>
    </row>
    <row r="145" spans="1:11" ht="13.8" thickBot="1" x14ac:dyDescent="0.3">
      <c r="A145" s="19" t="s">
        <v>19</v>
      </c>
      <c r="B145" s="20">
        <f>SUM(B139:B144)</f>
        <v>67700</v>
      </c>
      <c r="C145" s="21">
        <f>SUM(C139:C144)</f>
        <v>1</v>
      </c>
      <c r="D145" s="22">
        <f>SUM(D139:D144)</f>
        <v>599.36</v>
      </c>
      <c r="E145" s="23">
        <f>SUM(E139:E144)</f>
        <v>0.99999999999999989</v>
      </c>
      <c r="F145" s="136"/>
      <c r="G145" s="19" t="s">
        <v>19</v>
      </c>
      <c r="H145" s="20">
        <f>SUM(H139:H144)</f>
        <v>80800</v>
      </c>
      <c r="I145" s="21">
        <f>SUM(I139:I144)</f>
        <v>1</v>
      </c>
      <c r="J145" s="22">
        <f>SUM(J139:J144)</f>
        <v>643.65</v>
      </c>
      <c r="K145" s="23">
        <f>SUM(K139:K144)</f>
        <v>1</v>
      </c>
    </row>
  </sheetData>
  <mergeCells count="47">
    <mergeCell ref="A134:E134"/>
    <mergeCell ref="G134:K134"/>
    <mergeCell ref="A135:E135"/>
    <mergeCell ref="G135:K135"/>
    <mergeCell ref="A111:E111"/>
    <mergeCell ref="G111:K111"/>
    <mergeCell ref="A122:E122"/>
    <mergeCell ref="G122:K122"/>
    <mergeCell ref="A123:E123"/>
    <mergeCell ref="G123:K123"/>
    <mergeCell ref="A98:E98"/>
    <mergeCell ref="G98:K98"/>
    <mergeCell ref="A99:E99"/>
    <mergeCell ref="G99:K99"/>
    <mergeCell ref="A110:E110"/>
    <mergeCell ref="G110:K110"/>
    <mergeCell ref="A75:E75"/>
    <mergeCell ref="G75:K75"/>
    <mergeCell ref="A86:E86"/>
    <mergeCell ref="G86:K86"/>
    <mergeCell ref="A87:E87"/>
    <mergeCell ref="G87:K87"/>
    <mergeCell ref="A62:E62"/>
    <mergeCell ref="G62:K62"/>
    <mergeCell ref="A63:E63"/>
    <mergeCell ref="G63:K63"/>
    <mergeCell ref="A74:E74"/>
    <mergeCell ref="G74:K74"/>
    <mergeCell ref="A39:E39"/>
    <mergeCell ref="G39:K39"/>
    <mergeCell ref="A50:E50"/>
    <mergeCell ref="G50:K50"/>
    <mergeCell ref="A51:E51"/>
    <mergeCell ref="G51:K51"/>
    <mergeCell ref="A26:E26"/>
    <mergeCell ref="G26:K26"/>
    <mergeCell ref="A27:E27"/>
    <mergeCell ref="G27:K27"/>
    <mergeCell ref="A38:E38"/>
    <mergeCell ref="G38:K38"/>
    <mergeCell ref="A15:E15"/>
    <mergeCell ref="G15:K15"/>
    <mergeCell ref="E1:G1"/>
    <mergeCell ref="A2:E2"/>
    <mergeCell ref="G2:K2"/>
    <mergeCell ref="A14:E14"/>
    <mergeCell ref="G14:K1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17</vt:i4>
      </vt:variant>
      <vt:variant>
        <vt:lpstr>Named Ranges</vt:lpstr>
      </vt:variant>
      <vt:variant>
        <vt:i4>8</vt:i4>
      </vt:variant>
    </vt:vector>
  </HeadingPairs>
  <TitlesOfParts>
    <vt:vector size="25" baseType="lpstr">
      <vt:lpstr>Summery Sheet</vt:lpstr>
      <vt:lpstr>Prior years Summery</vt:lpstr>
      <vt:lpstr>2026 monthly meters</vt:lpstr>
      <vt:lpstr>2025 Monthly Meters</vt:lpstr>
      <vt:lpstr>2024 Monthly Meters</vt:lpstr>
      <vt:lpstr>2023 Monthly Meters</vt:lpstr>
      <vt:lpstr>2022 Monthly Meters</vt:lpstr>
      <vt:lpstr>2021 Monthly Meters</vt:lpstr>
      <vt:lpstr>2020 Monthly Meters</vt:lpstr>
      <vt:lpstr>2019 Monthly Meters</vt:lpstr>
      <vt:lpstr>2018 Monthly Meters</vt:lpstr>
      <vt:lpstr>2017 Monthly Meters</vt:lpstr>
      <vt:lpstr>2016 Monthly Meters</vt:lpstr>
      <vt:lpstr>2015 Monthly Meters</vt:lpstr>
      <vt:lpstr>2014 Monthly Meters</vt:lpstr>
      <vt:lpstr>2013 Monthly Meters</vt:lpstr>
      <vt:lpstr>2012 Monthly Meters</vt:lpstr>
      <vt:lpstr>'2012 Monthly Meters'!Print_Area</vt:lpstr>
      <vt:lpstr>'2015 Monthly Meters'!Print_Area</vt:lpstr>
      <vt:lpstr>'2016 Monthly Meters'!Print_Area</vt:lpstr>
      <vt:lpstr>'2019 Monthly Meters'!Print_Area</vt:lpstr>
      <vt:lpstr>'2021 Monthly Meters'!Print_Area</vt:lpstr>
      <vt:lpstr>'2022 Monthly Meters'!Print_Area</vt:lpstr>
      <vt:lpstr>'Prior years Summery'!Print_Area</vt:lpstr>
      <vt:lpstr>'Summery Sheet'!Print_Area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</dc:creator>
  <cp:lastModifiedBy>Philip Hafvenstein</cp:lastModifiedBy>
  <cp:lastPrinted>2025-01-12T01:55:39Z</cp:lastPrinted>
  <dcterms:created xsi:type="dcterms:W3CDTF">2009-05-10T17:24:13Z</dcterms:created>
  <dcterms:modified xsi:type="dcterms:W3CDTF">2026-05-15T15:52:20Z</dcterms:modified>
</cp:coreProperties>
</file>